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tabRatio="945" activeTab="0"/>
  </bookViews>
  <sheets>
    <sheet name="Punkte HRA" sheetId="1" r:id="rId1"/>
    <sheet name="Punkte AvD" sheetId="2" r:id="rId2"/>
    <sheet name="Punkteschnitt Teilnehmer" sheetId="3" r:id="rId3"/>
    <sheet name="AP Fahrzeug" sheetId="4" r:id="rId4"/>
    <sheet name="AP Fahrer" sheetId="5" r:id="rId5"/>
    <sheet name="HRA BHH1" sheetId="6" r:id="rId6"/>
    <sheet name="HRA BHH2" sheetId="7" r:id="rId7"/>
    <sheet name="FFR Zandvoort 1" sheetId="8" r:id="rId8"/>
    <sheet name="FFR Zandvoort 2" sheetId="9" r:id="rId9"/>
    <sheet name="ADAC NBRG 1" sheetId="10" r:id="rId10"/>
    <sheet name="ADAC NBRG 2" sheetId="11" r:id="rId11"/>
    <sheet name="HRA OGP 1" sheetId="12" r:id="rId12"/>
    <sheet name="HRA OGP 2" sheetId="13" r:id="rId13"/>
    <sheet name="Assen 1" sheetId="14" r:id="rId14"/>
    <sheet name="Assen 2" sheetId="15" r:id="rId15"/>
    <sheet name="Spa1" sheetId="16" r:id="rId16"/>
    <sheet name="Spa2" sheetId="17" r:id="rId17"/>
  </sheets>
  <definedNames>
    <definedName name="_xlnm._FilterDatabase" localSheetId="0" hidden="1">'Punkte HRA'!$AR$1:$AR$75</definedName>
  </definedNames>
  <calcPr fullCalcOnLoad="1"/>
</workbook>
</file>

<file path=xl/sharedStrings.xml><?xml version="1.0" encoding="utf-8"?>
<sst xmlns="http://schemas.openxmlformats.org/spreadsheetml/2006/main" count="614" uniqueCount="282">
  <si>
    <t>Pilz</t>
  </si>
  <si>
    <t>Axel</t>
  </si>
  <si>
    <t>Schirra</t>
  </si>
  <si>
    <t>Jürgen</t>
  </si>
  <si>
    <t>Cocciarelli</t>
  </si>
  <si>
    <t>Leone</t>
  </si>
  <si>
    <t>Stolzer</t>
  </si>
  <si>
    <t>Friedhelm</t>
  </si>
  <si>
    <t>Hornung</t>
  </si>
  <si>
    <t>Daniel</t>
  </si>
  <si>
    <t>Haas</t>
  </si>
  <si>
    <t>Felix</t>
  </si>
  <si>
    <t>Peter</t>
  </si>
  <si>
    <t>Martin</t>
  </si>
  <si>
    <t>Böhm</t>
  </si>
  <si>
    <t>Volker</t>
  </si>
  <si>
    <t xml:space="preserve">Hoffmann </t>
  </si>
  <si>
    <t>Walter</t>
  </si>
  <si>
    <t>Schmitz</t>
  </si>
  <si>
    <t>Warken</t>
  </si>
  <si>
    <t>Thomas</t>
  </si>
  <si>
    <t>Olsen</t>
  </si>
  <si>
    <t>Christian</t>
  </si>
  <si>
    <t>Tom</t>
  </si>
  <si>
    <t>Sihorsch</t>
  </si>
  <si>
    <t>Jochem</t>
  </si>
  <si>
    <t>Ringstrom</t>
  </si>
  <si>
    <t>Michael</t>
  </si>
  <si>
    <t>Becker</t>
  </si>
  <si>
    <t>Scho</t>
  </si>
  <si>
    <t>Stefan</t>
  </si>
  <si>
    <t>Lünsmann</t>
  </si>
  <si>
    <t>Gerd</t>
  </si>
  <si>
    <t>West</t>
  </si>
  <si>
    <t>Marcus</t>
  </si>
  <si>
    <t>Künster</t>
  </si>
  <si>
    <t>Falk</t>
  </si>
  <si>
    <t>Hörter</t>
  </si>
  <si>
    <t>Meyer</t>
  </si>
  <si>
    <t>Bernardo</t>
  </si>
  <si>
    <t>Günter</t>
  </si>
  <si>
    <t>Metzger</t>
  </si>
  <si>
    <t>Burghard</t>
  </si>
  <si>
    <t>Roberto</t>
  </si>
  <si>
    <t>Krämer</t>
  </si>
  <si>
    <t>Behn</t>
  </si>
  <si>
    <t>Rudolf</t>
  </si>
  <si>
    <t>Grassinger</t>
  </si>
  <si>
    <t>Meyerdirks</t>
  </si>
  <si>
    <t>Gero</t>
  </si>
  <si>
    <t>Schmeyer</t>
  </si>
  <si>
    <t>Harald</t>
  </si>
  <si>
    <t>Burmester</t>
  </si>
  <si>
    <t>Jens</t>
  </si>
  <si>
    <t>Overmann</t>
  </si>
  <si>
    <t>Kevin</t>
  </si>
  <si>
    <t xml:space="preserve">Becker </t>
  </si>
  <si>
    <t>Alterspunkte Auto</t>
  </si>
  <si>
    <t>Alterspunkte Fahrer</t>
  </si>
  <si>
    <t>Quali1</t>
  </si>
  <si>
    <t>Quali2</t>
  </si>
  <si>
    <t>R1</t>
  </si>
  <si>
    <t>R2</t>
  </si>
  <si>
    <t>P R1</t>
  </si>
  <si>
    <t>P R2</t>
  </si>
  <si>
    <t>Ralt RT4</t>
  </si>
  <si>
    <t>Name</t>
  </si>
  <si>
    <t>Vorname</t>
  </si>
  <si>
    <t>Fahrzeug</t>
  </si>
  <si>
    <t>Baujahr</t>
  </si>
  <si>
    <t>Klassengrenze</t>
  </si>
  <si>
    <t>Differenz</t>
  </si>
  <si>
    <t>Punkte</t>
  </si>
  <si>
    <t>Chevron B43</t>
  </si>
  <si>
    <t>Ralt RT3</t>
  </si>
  <si>
    <t>March 793</t>
  </si>
  <si>
    <t>Ralt RT1</t>
  </si>
  <si>
    <t>Martini MK39</t>
  </si>
  <si>
    <t>March 819</t>
  </si>
  <si>
    <t>Ralt RT 1 / 3</t>
  </si>
  <si>
    <t>GRD 374</t>
  </si>
  <si>
    <t>March 783</t>
  </si>
  <si>
    <t>Reynard SF86</t>
  </si>
  <si>
    <t>Delta T79</t>
  </si>
  <si>
    <t>Dulon MP26</t>
  </si>
  <si>
    <t>Van Diemen RF82</t>
  </si>
  <si>
    <t>Swift DB3</t>
  </si>
  <si>
    <t>Reynard SF88</t>
  </si>
  <si>
    <t>Reynard SF84</t>
  </si>
  <si>
    <t>GRD F373</t>
  </si>
  <si>
    <t>Tiga SC81</t>
  </si>
  <si>
    <t>Swift DB2</t>
  </si>
  <si>
    <t>Swift SB2</t>
  </si>
  <si>
    <t>Royale RP37</t>
  </si>
  <si>
    <t>Geb Datum</t>
  </si>
  <si>
    <t>Gesamtalter</t>
  </si>
  <si>
    <t>Starter</t>
  </si>
  <si>
    <t>Durchschnittsalter</t>
  </si>
  <si>
    <t xml:space="preserve">Gerundet </t>
  </si>
  <si>
    <t>Jahre</t>
  </si>
  <si>
    <t>GO1</t>
  </si>
  <si>
    <t>GO2</t>
  </si>
  <si>
    <t>GO3</t>
  </si>
  <si>
    <t>GO6</t>
  </si>
  <si>
    <t>Hoffmann</t>
  </si>
  <si>
    <t>Nikolaj</t>
  </si>
  <si>
    <t>Madsen</t>
  </si>
  <si>
    <t>Stig</t>
  </si>
  <si>
    <t>Elio</t>
  </si>
  <si>
    <t>Valerio</t>
  </si>
  <si>
    <t>Langfermann</t>
  </si>
  <si>
    <t>Heinrich</t>
  </si>
  <si>
    <t>Björring</t>
  </si>
  <si>
    <t>Lange</t>
  </si>
  <si>
    <t>Heinz</t>
  </si>
  <si>
    <t>Fischer</t>
  </si>
  <si>
    <t>Werner</t>
  </si>
  <si>
    <t>Rönz</t>
  </si>
  <si>
    <t>Dennis</t>
  </si>
  <si>
    <t>Dallara F386</t>
  </si>
  <si>
    <t>Dallara F387</t>
  </si>
  <si>
    <t>Reynard SF87</t>
  </si>
  <si>
    <t>Schiesser F43</t>
  </si>
  <si>
    <t>March 713</t>
  </si>
  <si>
    <t xml:space="preserve">Hardy </t>
  </si>
  <si>
    <t>Shrike P15</t>
  </si>
  <si>
    <t>Tiga SC85</t>
  </si>
  <si>
    <t>Thönnes</t>
  </si>
  <si>
    <t>Brabham Martini</t>
  </si>
  <si>
    <t>Ralt RT30</t>
  </si>
  <si>
    <t>March 743</t>
  </si>
  <si>
    <t>Davide</t>
  </si>
  <si>
    <t>Reynard F387</t>
  </si>
  <si>
    <t>Caussanel</t>
  </si>
  <si>
    <t>Brabham BT41</t>
  </si>
  <si>
    <t>Houzelot</t>
  </si>
  <si>
    <t>Bruno</t>
  </si>
  <si>
    <t>Ralt Rt3 84</t>
  </si>
  <si>
    <t>Candiani</t>
  </si>
  <si>
    <t>Gianluigi</t>
  </si>
  <si>
    <t>Reynard 88S</t>
  </si>
  <si>
    <t>Platzierung</t>
  </si>
  <si>
    <t>Anzahl der Starter in der Klasse minus Platzierung in der Klasse geteilt durch Starter in der Klasse, dieses Ergebnis mal 10, dieses Ergebnis plus </t>
  </si>
  <si>
    <t>Reichhuber</t>
  </si>
  <si>
    <t>Hug</t>
  </si>
  <si>
    <t>Christine</t>
  </si>
  <si>
    <t>BSR KS389</t>
  </si>
  <si>
    <t>Dallara F388</t>
  </si>
  <si>
    <t>Martini MK42</t>
  </si>
  <si>
    <t>Lechine</t>
  </si>
  <si>
    <t>Stephan</t>
  </si>
  <si>
    <t>Reynard F389</t>
  </si>
  <si>
    <t>Westenberg</t>
  </si>
  <si>
    <t>John</t>
  </si>
  <si>
    <t>Reynard 903</t>
  </si>
  <si>
    <t>Frieder</t>
  </si>
  <si>
    <t>Dallara F389</t>
  </si>
  <si>
    <t>March 813</t>
  </si>
  <si>
    <t>Lola T90/90</t>
  </si>
  <si>
    <t>Krumbach</t>
  </si>
  <si>
    <t>Toni</t>
  </si>
  <si>
    <t>Hochhold</t>
  </si>
  <si>
    <t>Dirk</t>
  </si>
  <si>
    <t>Lola T64 0</t>
  </si>
  <si>
    <t>Reanrd FF83</t>
  </si>
  <si>
    <t>Merlyn MK30</t>
  </si>
  <si>
    <t>GO5</t>
  </si>
  <si>
    <t>Günther</t>
  </si>
  <si>
    <t>Hiller</t>
  </si>
  <si>
    <t>Albert</t>
  </si>
  <si>
    <t>Overman</t>
  </si>
  <si>
    <t>Hahne</t>
  </si>
  <si>
    <t>Meyerdierks</t>
  </si>
  <si>
    <t>Andriessen</t>
  </si>
  <si>
    <t>Coppini</t>
  </si>
  <si>
    <t>Grasso</t>
  </si>
  <si>
    <t>Super Spa</t>
  </si>
  <si>
    <t>ADAC Racing Weekend NBRG</t>
  </si>
  <si>
    <t>OGP NBRG</t>
  </si>
  <si>
    <t>Classic GP Assen</t>
  </si>
  <si>
    <t xml:space="preserve">Hahne </t>
  </si>
  <si>
    <t>Bernet</t>
  </si>
  <si>
    <t>Marco</t>
  </si>
  <si>
    <t>Schilling</t>
  </si>
  <si>
    <t>Jean Marie</t>
  </si>
  <si>
    <t>Patrick</t>
  </si>
  <si>
    <t>Angela</t>
  </si>
  <si>
    <t>Henkenfend</t>
  </si>
  <si>
    <t xml:space="preserve">Meyerdierks </t>
  </si>
  <si>
    <t>Alter zum 1.4</t>
  </si>
  <si>
    <t>average</t>
  </si>
  <si>
    <t>Dallara F390</t>
  </si>
  <si>
    <t>Martini MK31</t>
  </si>
  <si>
    <t>Lotus 69</t>
  </si>
  <si>
    <t>Van Diemen RF81</t>
  </si>
  <si>
    <t>Dallara F382</t>
  </si>
  <si>
    <t>Scotti</t>
  </si>
  <si>
    <t>Büchl</t>
  </si>
  <si>
    <t>Van Haken</t>
  </si>
  <si>
    <t>Meyerdiercks</t>
  </si>
  <si>
    <t>HRA Punktetabelle 2023</t>
  </si>
  <si>
    <t>HRA</t>
  </si>
  <si>
    <t>AvD</t>
  </si>
  <si>
    <t>Opel</t>
  </si>
  <si>
    <t>Goral</t>
  </si>
  <si>
    <t>Monbaron</t>
  </si>
  <si>
    <t>Tomsen</t>
  </si>
  <si>
    <t>Willamson</t>
  </si>
  <si>
    <t>Schneider</t>
  </si>
  <si>
    <t>Thissen</t>
  </si>
  <si>
    <t>FF2000</t>
  </si>
  <si>
    <t>Van der Spoel</t>
  </si>
  <si>
    <t>Zuidema</t>
  </si>
  <si>
    <t>Busch</t>
  </si>
  <si>
    <t>Schroyen</t>
  </si>
  <si>
    <t>FF1600</t>
  </si>
  <si>
    <t>Häckel</t>
  </si>
  <si>
    <t>Mulder</t>
  </si>
  <si>
    <t>Hausschulte</t>
  </si>
  <si>
    <t>AvD Historic Race Cup 2023</t>
  </si>
  <si>
    <t>BHH1</t>
  </si>
  <si>
    <t>BHH2</t>
  </si>
  <si>
    <t>NBRG1</t>
  </si>
  <si>
    <t>NBRG2</t>
  </si>
  <si>
    <t>OGP1</t>
  </si>
  <si>
    <t>OGP2</t>
  </si>
  <si>
    <t>Assen1</t>
  </si>
  <si>
    <t>Assen2</t>
  </si>
  <si>
    <t>Spa1</t>
  </si>
  <si>
    <t>Spa2</t>
  </si>
  <si>
    <t>A.Menzner</t>
  </si>
  <si>
    <t>Sadolin</t>
  </si>
  <si>
    <t>P.Menzner</t>
  </si>
  <si>
    <t>Rytter</t>
  </si>
  <si>
    <t>Bjerring</t>
  </si>
  <si>
    <t>Crackau</t>
  </si>
  <si>
    <t xml:space="preserve">Steen </t>
  </si>
  <si>
    <t>Holtkamp</t>
  </si>
  <si>
    <t>Roser</t>
  </si>
  <si>
    <t>Tenconi</t>
  </si>
  <si>
    <t>Pietro</t>
  </si>
  <si>
    <t>Du Toy van Hees</t>
  </si>
  <si>
    <t>Bert</t>
  </si>
  <si>
    <t>DuToy van Hees</t>
  </si>
  <si>
    <t>Ralt RT30/86</t>
  </si>
  <si>
    <t>Lola T492</t>
  </si>
  <si>
    <t>Lars</t>
  </si>
  <si>
    <t>Dutroy Van Hees</t>
  </si>
  <si>
    <t>Henseler</t>
  </si>
  <si>
    <t>Häberlin</t>
  </si>
  <si>
    <t>GO4</t>
  </si>
  <si>
    <t>Pimiskern</t>
  </si>
  <si>
    <t>Fabek</t>
  </si>
  <si>
    <t>Weiss</t>
  </si>
  <si>
    <t>Schubert</t>
  </si>
  <si>
    <t>Bruckner</t>
  </si>
  <si>
    <t>Scilia</t>
  </si>
  <si>
    <t>Lajoux</t>
  </si>
  <si>
    <t>Hodgen</t>
  </si>
  <si>
    <t>Moores</t>
  </si>
  <si>
    <t>Henkefend</t>
  </si>
  <si>
    <t>Nale</t>
  </si>
  <si>
    <t>Macri</t>
  </si>
  <si>
    <t>Alexander</t>
  </si>
  <si>
    <t>Andersen</t>
  </si>
  <si>
    <t>D. Leone</t>
  </si>
  <si>
    <t>Clasen</t>
  </si>
  <si>
    <t>Scanlion</t>
  </si>
  <si>
    <t>Wynants</t>
  </si>
  <si>
    <t>Lebreton</t>
  </si>
  <si>
    <t>Geraets</t>
  </si>
  <si>
    <t>S. Henkefend</t>
  </si>
  <si>
    <t>L. Henkefend</t>
  </si>
  <si>
    <t>ADAC Hockenheim Historic</t>
  </si>
  <si>
    <t>Wolfgang</t>
  </si>
  <si>
    <t>Alter zum 1.4.2024</t>
  </si>
  <si>
    <t>Kowar</t>
  </si>
  <si>
    <t>Johann</t>
  </si>
  <si>
    <t>GO7</t>
  </si>
  <si>
    <t>Arnold</t>
  </si>
  <si>
    <t>Zand1</t>
  </si>
  <si>
    <t>Zand2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</si>
</sst>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"/>
    <numFmt numFmtId="171" formatCode="0.0"/>
    <numFmt numFmtId="172" formatCode="[$-407]dddd\,\ d\.\ mmmm\ yyyy"/>
  </numFmts>
  <fonts count="46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64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22" xfId="0" applyNumberFormat="1" applyFill="1" applyBorder="1" applyAlignment="1">
      <alignment/>
    </xf>
    <xf numFmtId="2" fontId="0" fillId="32" borderId="23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32" borderId="13" xfId="0" applyNumberFormat="1" applyFill="1" applyBorder="1" applyAlignment="1">
      <alignment/>
    </xf>
    <xf numFmtId="2" fontId="0" fillId="32" borderId="19" xfId="0" applyNumberForma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2" fontId="0" fillId="32" borderId="24" xfId="0" applyNumberFormat="1" applyFill="1" applyBorder="1" applyAlignment="1">
      <alignment/>
    </xf>
    <xf numFmtId="2" fontId="0" fillId="32" borderId="21" xfId="0" applyNumberFormat="1" applyFill="1" applyBorder="1" applyAlignment="1">
      <alignment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 textRotation="90"/>
    </xf>
    <xf numFmtId="2" fontId="0" fillId="0" borderId="2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2" borderId="15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2" fontId="0" fillId="0" borderId="22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7" xfId="0" applyBorder="1" applyAlignment="1">
      <alignment textRotation="90"/>
    </xf>
    <xf numFmtId="2" fontId="0" fillId="0" borderId="2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textRotation="90"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2" fontId="0" fillId="33" borderId="23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32" borderId="34" xfId="0" applyFill="1" applyBorder="1" applyAlignment="1">
      <alignment horizontal="left"/>
    </xf>
    <xf numFmtId="0" fontId="0" fillId="32" borderId="34" xfId="0" applyFont="1" applyFill="1" applyBorder="1" applyAlignment="1">
      <alignment/>
    </xf>
    <xf numFmtId="0" fontId="0" fillId="32" borderId="34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35" xfId="0" applyNumberFormat="1" applyBorder="1" applyAlignment="1">
      <alignment/>
    </xf>
    <xf numFmtId="0" fontId="0" fillId="0" borderId="3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20" xfId="0" applyBorder="1" applyAlignment="1">
      <alignment/>
    </xf>
    <xf numFmtId="2" fontId="0" fillId="32" borderId="20" xfId="0" applyNumberFormat="1" applyFill="1" applyBorder="1" applyAlignment="1">
      <alignment/>
    </xf>
    <xf numFmtId="0" fontId="0" fillId="0" borderId="24" xfId="0" applyBorder="1" applyAlignment="1">
      <alignment/>
    </xf>
    <xf numFmtId="2" fontId="0" fillId="32" borderId="12" xfId="0" applyNumberFormat="1" applyFill="1" applyBorder="1" applyAlignment="1">
      <alignment/>
    </xf>
    <xf numFmtId="0" fontId="0" fillId="32" borderId="11" xfId="0" applyFont="1" applyFill="1" applyBorder="1" applyAlignment="1" quotePrefix="1">
      <alignment/>
    </xf>
    <xf numFmtId="0" fontId="0" fillId="34" borderId="0" xfId="0" applyFill="1" applyAlignment="1">
      <alignment/>
    </xf>
    <xf numFmtId="0" fontId="0" fillId="0" borderId="35" xfId="0" applyBorder="1" applyAlignment="1">
      <alignment/>
    </xf>
    <xf numFmtId="0" fontId="3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6" xfId="0" applyBorder="1" applyAlignment="1">
      <alignment/>
    </xf>
    <xf numFmtId="0" fontId="0" fillId="0" borderId="26" xfId="0" applyFont="1" applyBorder="1" applyAlignment="1">
      <alignment/>
    </xf>
    <xf numFmtId="0" fontId="0" fillId="0" borderId="3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22" xfId="0" applyNumberFormat="1" applyFont="1" applyBorder="1" applyAlignment="1">
      <alignment/>
    </xf>
    <xf numFmtId="0" fontId="0" fillId="33" borderId="47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0" xfId="0" applyFill="1" applyBorder="1" applyAlignment="1">
      <alignment/>
    </xf>
    <xf numFmtId="2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5" borderId="29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3" fillId="35" borderId="23" xfId="0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2" xfId="0" applyFill="1" applyBorder="1" applyAlignment="1">
      <alignment/>
    </xf>
    <xf numFmtId="2" fontId="0" fillId="35" borderId="23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43" fillId="35" borderId="2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49" xfId="0" applyFont="1" applyBorder="1" applyAlignment="1">
      <alignment/>
    </xf>
    <xf numFmtId="2" fontId="0" fillId="33" borderId="35" xfId="0" applyNumberFormat="1" applyFill="1" applyBorder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32" borderId="0" xfId="0" applyFont="1" applyFill="1" applyBorder="1" applyAlignment="1">
      <alignment horizontal="left"/>
    </xf>
    <xf numFmtId="2" fontId="0" fillId="0" borderId="23" xfId="0" applyNumberForma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2" fontId="0" fillId="33" borderId="24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0" fontId="0" fillId="0" borderId="13" xfId="0" applyFont="1" applyBorder="1" applyAlignment="1">
      <alignment/>
    </xf>
    <xf numFmtId="2" fontId="0" fillId="0" borderId="5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51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52" xfId="0" applyBorder="1" applyAlignment="1">
      <alignment textRotation="90"/>
    </xf>
    <xf numFmtId="0" fontId="0" fillId="0" borderId="53" xfId="0" applyBorder="1" applyAlignment="1">
      <alignment textRotation="90"/>
    </xf>
    <xf numFmtId="2" fontId="45" fillId="32" borderId="12" xfId="0" applyNumberFormat="1" applyFont="1" applyFill="1" applyBorder="1" applyAlignment="1">
      <alignment/>
    </xf>
    <xf numFmtId="2" fontId="0" fillId="0" borderId="49" xfId="0" applyNumberFormat="1" applyBorder="1" applyAlignment="1">
      <alignment/>
    </xf>
    <xf numFmtId="0" fontId="0" fillId="33" borderId="49" xfId="0" applyFill="1" applyBorder="1" applyAlignment="1">
      <alignment/>
    </xf>
    <xf numFmtId="2" fontId="0" fillId="32" borderId="14" xfId="0" applyNumberFormat="1" applyFill="1" applyBorder="1" applyAlignment="1">
      <alignment/>
    </xf>
    <xf numFmtId="2" fontId="0" fillId="32" borderId="54" xfId="0" applyNumberFormat="1" applyFill="1" applyBorder="1" applyAlignment="1">
      <alignment/>
    </xf>
    <xf numFmtId="2" fontId="0" fillId="32" borderId="16" xfId="0" applyNumberFormat="1" applyFill="1" applyBorder="1" applyAlignment="1">
      <alignment/>
    </xf>
    <xf numFmtId="2" fontId="0" fillId="32" borderId="55" xfId="0" applyNumberFormat="1" applyFill="1" applyBorder="1" applyAlignment="1">
      <alignment/>
    </xf>
    <xf numFmtId="2" fontId="0" fillId="32" borderId="11" xfId="0" applyNumberFormat="1" applyFill="1" applyBorder="1" applyAlignment="1">
      <alignment/>
    </xf>
    <xf numFmtId="2" fontId="45" fillId="32" borderId="10" xfId="0" applyNumberFormat="1" applyFont="1" applyFill="1" applyBorder="1" applyAlignment="1">
      <alignment/>
    </xf>
    <xf numFmtId="2" fontId="0" fillId="32" borderId="18" xfId="0" applyNumberFormat="1" applyFill="1" applyBorder="1" applyAlignment="1">
      <alignment/>
    </xf>
    <xf numFmtId="2" fontId="0" fillId="32" borderId="28" xfId="0" applyNumberFormat="1" applyFill="1" applyBorder="1" applyAlignment="1">
      <alignment/>
    </xf>
    <xf numFmtId="2" fontId="0" fillId="32" borderId="56" xfId="0" applyNumberFormat="1" applyFill="1" applyBorder="1" applyAlignment="1">
      <alignment/>
    </xf>
    <xf numFmtId="2" fontId="0" fillId="32" borderId="41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5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55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0" borderId="32" xfId="0" applyFill="1" applyBorder="1" applyAlignment="1">
      <alignment textRotation="90"/>
    </xf>
    <xf numFmtId="0" fontId="45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32" borderId="17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32" borderId="60" xfId="0" applyFill="1" applyBorder="1" applyAlignment="1">
      <alignment horizontal="left"/>
    </xf>
    <xf numFmtId="0" fontId="0" fillId="32" borderId="62" xfId="0" applyFill="1" applyBorder="1" applyAlignment="1">
      <alignment horizontal="left"/>
    </xf>
    <xf numFmtId="0" fontId="0" fillId="32" borderId="12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ont="1" applyFill="1" applyBorder="1" applyAlignment="1">
      <alignment/>
    </xf>
    <xf numFmtId="2" fontId="44" fillId="0" borderId="13" xfId="0" applyNumberFormat="1" applyFont="1" applyBorder="1" applyAlignment="1">
      <alignment/>
    </xf>
    <xf numFmtId="2" fontId="44" fillId="0" borderId="19" xfId="0" applyNumberFormat="1" applyFont="1" applyBorder="1" applyAlignment="1">
      <alignment/>
    </xf>
    <xf numFmtId="2" fontId="44" fillId="33" borderId="41" xfId="0" applyNumberFormat="1" applyFont="1" applyFill="1" applyBorder="1" applyAlignment="1">
      <alignment/>
    </xf>
    <xf numFmtId="2" fontId="44" fillId="33" borderId="13" xfId="0" applyNumberFormat="1" applyFont="1" applyFill="1" applyBorder="1" applyAlignment="1">
      <alignment/>
    </xf>
    <xf numFmtId="2" fontId="44" fillId="0" borderId="2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75"/>
  <sheetViews>
    <sheetView tabSelected="1" zoomScalePageLayoutView="0" workbookViewId="0" topLeftCell="B1">
      <selection activeCell="G50" sqref="G50"/>
    </sheetView>
  </sheetViews>
  <sheetFormatPr defaultColWidth="11.421875" defaultRowHeight="12.75"/>
  <cols>
    <col min="1" max="1" width="0.71875" style="0" hidden="1" customWidth="1"/>
    <col min="2" max="2" width="15.8515625" style="0" customWidth="1"/>
    <col min="3" max="3" width="14.8515625" style="0" customWidth="1"/>
    <col min="4" max="4" width="5.421875" style="0" customWidth="1"/>
    <col min="5" max="5" width="5.00390625" style="0" customWidth="1"/>
    <col min="6" max="6" width="4.7109375" style="0" customWidth="1"/>
    <col min="7" max="7" width="4.57421875" style="0" customWidth="1"/>
    <col min="8" max="8" width="4.421875" style="0" customWidth="1"/>
    <col min="9" max="9" width="4.28125" style="0" customWidth="1"/>
    <col min="10" max="10" width="5.57421875" style="0" customWidth="1"/>
    <col min="11" max="11" width="6.28125" style="0" customWidth="1"/>
    <col min="12" max="12" width="4.57421875" style="0" customWidth="1"/>
    <col min="13" max="13" width="4.7109375" style="0" customWidth="1"/>
    <col min="14" max="14" width="4.8515625" style="0" customWidth="1"/>
    <col min="15" max="15" width="4.7109375" style="0" customWidth="1"/>
    <col min="16" max="16" width="5.00390625" style="0" customWidth="1"/>
    <col min="17" max="17" width="4.28125" style="0" customWidth="1"/>
    <col min="18" max="19" width="5.00390625" style="0" customWidth="1"/>
    <col min="20" max="20" width="4.28125" style="0" customWidth="1"/>
    <col min="21" max="21" width="5.140625" style="0" customWidth="1"/>
    <col min="22" max="22" width="4.421875" style="0" customWidth="1"/>
    <col min="23" max="24" width="4.28125" style="0" customWidth="1"/>
    <col min="25" max="25" width="4.8515625" style="0" customWidth="1"/>
    <col min="26" max="27" width="5.00390625" style="0" customWidth="1"/>
    <col min="28" max="28" width="4.7109375" style="0" customWidth="1"/>
    <col min="29" max="29" width="5.140625" style="0" customWidth="1"/>
    <col min="30" max="31" width="4.7109375" style="0" customWidth="1"/>
    <col min="32" max="34" width="5.140625" style="0" customWidth="1"/>
    <col min="35" max="35" width="6.140625" style="0" customWidth="1"/>
    <col min="36" max="36" width="5.00390625" style="0" customWidth="1"/>
    <col min="37" max="37" width="5.57421875" style="0" customWidth="1"/>
    <col min="38" max="38" width="5.28125" style="0" customWidth="1"/>
    <col min="39" max="39" width="4.57421875" style="0" customWidth="1"/>
    <col min="40" max="40" width="4.421875" style="0" customWidth="1"/>
    <col min="41" max="42" width="5.28125" style="0" customWidth="1"/>
    <col min="43" max="43" width="4.421875" style="0" customWidth="1"/>
    <col min="44" max="44" width="7.8515625" style="0" customWidth="1"/>
    <col min="45" max="45" width="6.57421875" style="0" customWidth="1"/>
    <col min="46" max="46" width="6.140625" style="0" customWidth="1"/>
    <col min="47" max="47" width="6.7109375" style="0" customWidth="1"/>
  </cols>
  <sheetData>
    <row r="1" ht="13.5" thickBot="1"/>
    <row r="2" spans="2:43" ht="13.5" thickBot="1">
      <c r="B2" s="11" t="s">
        <v>200</v>
      </c>
      <c r="C2" s="12"/>
      <c r="D2" s="203" t="s">
        <v>273</v>
      </c>
      <c r="E2" s="204"/>
      <c r="F2" s="204"/>
      <c r="G2" s="204"/>
      <c r="H2" s="204"/>
      <c r="I2" s="204"/>
      <c r="J2" s="204"/>
      <c r="K2" s="205"/>
      <c r="L2" s="206" t="s">
        <v>177</v>
      </c>
      <c r="M2" s="207"/>
      <c r="N2" s="207"/>
      <c r="O2" s="207"/>
      <c r="P2" s="207"/>
      <c r="Q2" s="207"/>
      <c r="R2" s="207"/>
      <c r="S2" s="207"/>
      <c r="T2" s="208" t="s">
        <v>178</v>
      </c>
      <c r="U2" s="209"/>
      <c r="V2" s="209"/>
      <c r="W2" s="209"/>
      <c r="X2" s="209"/>
      <c r="Y2" s="209"/>
      <c r="Z2" s="209"/>
      <c r="AA2" s="210"/>
      <c r="AB2" s="211" t="s">
        <v>179</v>
      </c>
      <c r="AC2" s="212"/>
      <c r="AD2" s="212"/>
      <c r="AE2" s="212"/>
      <c r="AF2" s="212"/>
      <c r="AG2" s="213"/>
      <c r="AH2" s="213"/>
      <c r="AI2" s="214"/>
      <c r="AJ2" s="208" t="s">
        <v>176</v>
      </c>
      <c r="AK2" s="209"/>
      <c r="AL2" s="209"/>
      <c r="AM2" s="209"/>
      <c r="AN2" s="209"/>
      <c r="AO2" s="209"/>
      <c r="AP2" s="209"/>
      <c r="AQ2" s="210"/>
    </row>
    <row r="3" spans="2:44" ht="92.25" thickBot="1">
      <c r="B3" s="28"/>
      <c r="C3" s="29"/>
      <c r="D3" s="8" t="s">
        <v>57</v>
      </c>
      <c r="E3" s="7" t="s">
        <v>58</v>
      </c>
      <c r="F3" s="7" t="s">
        <v>59</v>
      </c>
      <c r="G3" s="7" t="s">
        <v>60</v>
      </c>
      <c r="H3" s="7" t="s">
        <v>61</v>
      </c>
      <c r="I3" s="7" t="s">
        <v>62</v>
      </c>
      <c r="J3" s="7" t="s">
        <v>63</v>
      </c>
      <c r="K3" s="9" t="s">
        <v>64</v>
      </c>
      <c r="L3" s="50" t="s">
        <v>57</v>
      </c>
      <c r="M3" s="51" t="s">
        <v>58</v>
      </c>
      <c r="N3" s="51" t="s">
        <v>59</v>
      </c>
      <c r="O3" s="51" t="s">
        <v>60</v>
      </c>
      <c r="P3" s="51" t="s">
        <v>61</v>
      </c>
      <c r="Q3" s="51" t="s">
        <v>62</v>
      </c>
      <c r="R3" s="51" t="s">
        <v>63</v>
      </c>
      <c r="S3" s="64" t="s">
        <v>64</v>
      </c>
      <c r="T3" s="69" t="s">
        <v>57</v>
      </c>
      <c r="U3" s="70" t="s">
        <v>58</v>
      </c>
      <c r="V3" s="70" t="s">
        <v>59</v>
      </c>
      <c r="W3" s="70" t="s">
        <v>60</v>
      </c>
      <c r="X3" s="70" t="s">
        <v>61</v>
      </c>
      <c r="Y3" s="70" t="s">
        <v>62</v>
      </c>
      <c r="Z3" s="70" t="s">
        <v>63</v>
      </c>
      <c r="AA3" s="175" t="s">
        <v>64</v>
      </c>
      <c r="AB3" s="69" t="s">
        <v>57</v>
      </c>
      <c r="AC3" s="70" t="s">
        <v>58</v>
      </c>
      <c r="AD3" s="70" t="s">
        <v>59</v>
      </c>
      <c r="AE3" s="70" t="s">
        <v>60</v>
      </c>
      <c r="AF3" s="70" t="s">
        <v>61</v>
      </c>
      <c r="AG3" s="70" t="s">
        <v>62</v>
      </c>
      <c r="AH3" s="70" t="s">
        <v>63</v>
      </c>
      <c r="AI3" s="195" t="s">
        <v>64</v>
      </c>
      <c r="AJ3" s="176" t="s">
        <v>57</v>
      </c>
      <c r="AK3" s="70" t="s">
        <v>58</v>
      </c>
      <c r="AL3" s="70" t="s">
        <v>59</v>
      </c>
      <c r="AM3" s="70" t="s">
        <v>60</v>
      </c>
      <c r="AN3" s="70" t="s">
        <v>61</v>
      </c>
      <c r="AO3" s="70" t="s">
        <v>62</v>
      </c>
      <c r="AP3" s="70" t="s">
        <v>63</v>
      </c>
      <c r="AQ3" s="71" t="s">
        <v>64</v>
      </c>
      <c r="AR3" s="45"/>
    </row>
    <row r="4" spans="2:44" ht="12.75">
      <c r="B4" s="22" t="s">
        <v>149</v>
      </c>
      <c r="C4" s="23" t="s">
        <v>150</v>
      </c>
      <c r="D4" s="181">
        <v>0.1</v>
      </c>
      <c r="E4" s="33">
        <v>0</v>
      </c>
      <c r="F4" s="33">
        <v>1</v>
      </c>
      <c r="G4" s="33">
        <v>1</v>
      </c>
      <c r="H4" s="33">
        <v>1</v>
      </c>
      <c r="I4" s="33">
        <v>1</v>
      </c>
      <c r="J4" s="33">
        <f>'HRA BHH1'!C7</f>
        <v>5</v>
      </c>
      <c r="K4" s="54">
        <f>'HRA BHH2'!C7</f>
        <v>7</v>
      </c>
      <c r="L4" s="180"/>
      <c r="M4" s="33"/>
      <c r="N4" s="33"/>
      <c r="O4" s="33"/>
      <c r="P4" s="33"/>
      <c r="Q4" s="33"/>
      <c r="R4" s="33"/>
      <c r="S4" s="54"/>
      <c r="T4" s="180"/>
      <c r="U4" s="33"/>
      <c r="V4" s="33"/>
      <c r="W4" s="33"/>
      <c r="X4" s="33"/>
      <c r="Y4" s="33"/>
      <c r="Z4" s="58"/>
      <c r="AA4" s="73"/>
      <c r="AB4" s="180"/>
      <c r="AC4" s="33"/>
      <c r="AD4" s="33"/>
      <c r="AE4" s="33"/>
      <c r="AF4" s="33"/>
      <c r="AG4" s="58"/>
      <c r="AH4" s="33"/>
      <c r="AI4" s="66"/>
      <c r="AJ4" s="180"/>
      <c r="AK4" s="33"/>
      <c r="AL4" s="33"/>
      <c r="AM4" s="33"/>
      <c r="AN4" s="33"/>
      <c r="AO4" s="33"/>
      <c r="AP4" s="58"/>
      <c r="AQ4" s="73"/>
      <c r="AR4" s="45">
        <f>SUM(D4:AQ4)</f>
        <v>16.1</v>
      </c>
    </row>
    <row r="5" spans="2:44" ht="12.75">
      <c r="B5" s="16" t="s">
        <v>5</v>
      </c>
      <c r="C5" s="227" t="s">
        <v>131</v>
      </c>
      <c r="D5" s="183">
        <v>0</v>
      </c>
      <c r="E5" s="34">
        <v>0</v>
      </c>
      <c r="F5" s="34">
        <v>1</v>
      </c>
      <c r="G5" s="34">
        <v>1</v>
      </c>
      <c r="H5" s="34">
        <v>1</v>
      </c>
      <c r="I5" s="34">
        <v>1</v>
      </c>
      <c r="J5" s="34">
        <f>'HRA BHH1'!C5</f>
        <v>9</v>
      </c>
      <c r="K5" s="48">
        <f>'HRA BHH2'!C8</f>
        <v>5</v>
      </c>
      <c r="L5" s="182"/>
      <c r="M5" s="34"/>
      <c r="N5" s="34"/>
      <c r="O5" s="34"/>
      <c r="P5" s="34"/>
      <c r="Q5" s="34"/>
      <c r="R5" s="34"/>
      <c r="S5" s="154"/>
      <c r="T5" s="182"/>
      <c r="U5" s="34"/>
      <c r="V5" s="34"/>
      <c r="W5" s="34"/>
      <c r="X5" s="34"/>
      <c r="Y5" s="34"/>
      <c r="Z5" s="34"/>
      <c r="AA5" s="35"/>
      <c r="AB5" s="182"/>
      <c r="AC5" s="34"/>
      <c r="AD5" s="34"/>
      <c r="AE5" s="34"/>
      <c r="AF5" s="34"/>
      <c r="AG5" s="34"/>
      <c r="AH5" s="34"/>
      <c r="AI5" s="65"/>
      <c r="AJ5" s="182"/>
      <c r="AK5" s="34"/>
      <c r="AL5" s="34"/>
      <c r="AM5" s="34"/>
      <c r="AN5" s="34"/>
      <c r="AO5" s="34"/>
      <c r="AP5" s="34"/>
      <c r="AQ5" s="35"/>
      <c r="AR5" s="45">
        <f aca="true" t="shared" si="0" ref="AR5:AR36">SUM(D5:AQ5)</f>
        <v>18</v>
      </c>
    </row>
    <row r="6" spans="2:44" ht="12.75">
      <c r="B6" s="14" t="s">
        <v>6</v>
      </c>
      <c r="C6" s="15" t="s">
        <v>155</v>
      </c>
      <c r="D6" s="188">
        <v>0.1</v>
      </c>
      <c r="E6" s="36">
        <f>'AP Fahrer'!J8</f>
        <v>1.4</v>
      </c>
      <c r="F6" s="36">
        <v>1</v>
      </c>
      <c r="G6" s="36">
        <v>1</v>
      </c>
      <c r="H6" s="36">
        <v>1</v>
      </c>
      <c r="I6" s="36">
        <v>1</v>
      </c>
      <c r="J6" s="36">
        <f>'HRA BHH1'!C11</f>
        <v>1</v>
      </c>
      <c r="K6" s="49">
        <f>'HRA BHH2'!C11</f>
        <v>1</v>
      </c>
      <c r="L6" s="182"/>
      <c r="M6" s="34"/>
      <c r="N6" s="34"/>
      <c r="O6" s="34"/>
      <c r="P6" s="34"/>
      <c r="Q6" s="34"/>
      <c r="R6" s="34"/>
      <c r="S6" s="154"/>
      <c r="T6" s="182"/>
      <c r="U6" s="34"/>
      <c r="V6" s="34"/>
      <c r="W6" s="34"/>
      <c r="X6" s="34"/>
      <c r="Y6" s="34"/>
      <c r="Z6" s="52"/>
      <c r="AA6" s="53"/>
      <c r="AB6" s="182"/>
      <c r="AC6" s="34"/>
      <c r="AD6" s="34"/>
      <c r="AE6" s="34"/>
      <c r="AF6" s="34"/>
      <c r="AG6" s="154"/>
      <c r="AH6" s="154"/>
      <c r="AI6" s="65"/>
      <c r="AJ6" s="182"/>
      <c r="AK6" s="34"/>
      <c r="AL6" s="34"/>
      <c r="AM6" s="34"/>
      <c r="AN6" s="34"/>
      <c r="AO6" s="34"/>
      <c r="AP6" s="52"/>
      <c r="AQ6" s="53"/>
      <c r="AR6" s="45">
        <f t="shared" si="0"/>
        <v>7.5</v>
      </c>
    </row>
    <row r="7" spans="2:44" ht="12.75">
      <c r="B7" s="14" t="s">
        <v>248</v>
      </c>
      <c r="C7" s="15" t="s">
        <v>274</v>
      </c>
      <c r="D7" s="188">
        <v>0.4</v>
      </c>
      <c r="E7" s="36">
        <f>'AP Fahrer'!J13</f>
        <v>0.6</v>
      </c>
      <c r="F7" s="36">
        <v>1</v>
      </c>
      <c r="G7" s="36">
        <v>1</v>
      </c>
      <c r="H7" s="36">
        <v>1</v>
      </c>
      <c r="I7" s="36">
        <v>1</v>
      </c>
      <c r="J7" s="36">
        <f>'HRA BHH1'!C9</f>
        <v>1</v>
      </c>
      <c r="K7" s="49">
        <f>'HRA BHH2'!C9</f>
        <v>3</v>
      </c>
      <c r="L7" s="182"/>
      <c r="M7" s="34"/>
      <c r="N7" s="34"/>
      <c r="O7" s="34"/>
      <c r="P7" s="34"/>
      <c r="Q7" s="34"/>
      <c r="R7" s="52"/>
      <c r="S7" s="65"/>
      <c r="T7" s="182"/>
      <c r="U7" s="34"/>
      <c r="V7" s="34"/>
      <c r="W7" s="34"/>
      <c r="X7" s="34"/>
      <c r="Y7" s="34"/>
      <c r="Z7" s="52"/>
      <c r="AA7" s="53"/>
      <c r="AB7" s="182"/>
      <c r="AC7" s="34"/>
      <c r="AD7" s="34"/>
      <c r="AE7" s="34"/>
      <c r="AF7" s="34"/>
      <c r="AG7" s="154"/>
      <c r="AH7" s="154"/>
      <c r="AI7" s="65"/>
      <c r="AJ7" s="182"/>
      <c r="AK7" s="34"/>
      <c r="AL7" s="34"/>
      <c r="AM7" s="34"/>
      <c r="AN7" s="34"/>
      <c r="AO7" s="34"/>
      <c r="AP7" s="52"/>
      <c r="AQ7" s="53"/>
      <c r="AR7" s="45">
        <f t="shared" si="0"/>
        <v>9</v>
      </c>
    </row>
    <row r="8" spans="2:44" ht="12.75">
      <c r="B8" s="14" t="s">
        <v>113</v>
      </c>
      <c r="C8" s="15" t="s">
        <v>114</v>
      </c>
      <c r="D8" s="188">
        <v>0.3</v>
      </c>
      <c r="E8" s="36">
        <f>'AP Fahrer'!J3</f>
        <v>1.9</v>
      </c>
      <c r="F8" s="36">
        <v>1</v>
      </c>
      <c r="G8" s="36">
        <v>1</v>
      </c>
      <c r="H8" s="36">
        <v>1</v>
      </c>
      <c r="I8" s="36">
        <v>0</v>
      </c>
      <c r="J8" s="36">
        <f>'HRA BHH1'!C12</f>
        <v>1</v>
      </c>
      <c r="K8" s="49">
        <v>0</v>
      </c>
      <c r="L8" s="182"/>
      <c r="M8" s="34"/>
      <c r="N8" s="34"/>
      <c r="O8" s="34"/>
      <c r="P8" s="34"/>
      <c r="Q8" s="34"/>
      <c r="R8" s="34"/>
      <c r="S8" s="154"/>
      <c r="T8" s="182"/>
      <c r="U8" s="34"/>
      <c r="V8" s="34"/>
      <c r="W8" s="34"/>
      <c r="X8" s="34"/>
      <c r="Y8" s="34"/>
      <c r="Z8" s="34"/>
      <c r="AA8" s="35"/>
      <c r="AB8" s="182"/>
      <c r="AC8" s="34"/>
      <c r="AD8" s="34"/>
      <c r="AE8" s="34"/>
      <c r="AF8" s="34"/>
      <c r="AG8" s="154"/>
      <c r="AH8" s="48"/>
      <c r="AI8" s="48"/>
      <c r="AJ8" s="182"/>
      <c r="AK8" s="34"/>
      <c r="AL8" s="34"/>
      <c r="AM8" s="34"/>
      <c r="AN8" s="34"/>
      <c r="AO8" s="34"/>
      <c r="AP8" s="34"/>
      <c r="AQ8" s="35"/>
      <c r="AR8" s="45">
        <f t="shared" si="0"/>
        <v>6.199999999999999</v>
      </c>
    </row>
    <row r="9" spans="2:44" ht="12.75">
      <c r="B9" s="14" t="s">
        <v>239</v>
      </c>
      <c r="C9" s="15" t="s">
        <v>240</v>
      </c>
      <c r="D9" s="188">
        <v>0.4</v>
      </c>
      <c r="E9" s="36">
        <v>0</v>
      </c>
      <c r="F9" s="36">
        <v>1</v>
      </c>
      <c r="G9" s="36">
        <v>1</v>
      </c>
      <c r="H9" s="36">
        <v>1</v>
      </c>
      <c r="I9" s="36">
        <v>1</v>
      </c>
      <c r="J9" s="36">
        <f>'HRA BHH1'!C10</f>
        <v>1</v>
      </c>
      <c r="K9" s="49">
        <f>'HRA BHH2'!C10</f>
        <v>1</v>
      </c>
      <c r="L9" s="184"/>
      <c r="M9" s="36"/>
      <c r="N9" s="36"/>
      <c r="O9" s="36"/>
      <c r="P9" s="36"/>
      <c r="Q9" s="36"/>
      <c r="R9" s="36"/>
      <c r="S9" s="155"/>
      <c r="T9" s="184"/>
      <c r="U9" s="36"/>
      <c r="V9" s="36"/>
      <c r="W9" s="36"/>
      <c r="X9" s="36"/>
      <c r="Y9" s="36"/>
      <c r="Z9" s="36"/>
      <c r="AA9" s="92"/>
      <c r="AB9" s="184"/>
      <c r="AC9" s="36"/>
      <c r="AD9" s="36"/>
      <c r="AE9" s="36"/>
      <c r="AF9" s="36"/>
      <c r="AG9" s="155"/>
      <c r="AH9" s="155"/>
      <c r="AI9" s="49"/>
      <c r="AJ9" s="184"/>
      <c r="AK9" s="36"/>
      <c r="AL9" s="36"/>
      <c r="AM9" s="36"/>
      <c r="AN9" s="36"/>
      <c r="AO9" s="36"/>
      <c r="AP9" s="36"/>
      <c r="AQ9" s="92"/>
      <c r="AR9" s="45">
        <f t="shared" si="0"/>
        <v>6.4</v>
      </c>
    </row>
    <row r="10" spans="2:44" ht="12.75">
      <c r="B10" s="14" t="s">
        <v>241</v>
      </c>
      <c r="C10" s="15" t="s">
        <v>242</v>
      </c>
      <c r="D10" s="188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49">
        <v>0</v>
      </c>
      <c r="L10" s="184"/>
      <c r="M10" s="36"/>
      <c r="N10" s="36"/>
      <c r="O10" s="36"/>
      <c r="P10" s="36"/>
      <c r="Q10" s="36"/>
      <c r="R10" s="36"/>
      <c r="S10" s="155"/>
      <c r="T10" s="184"/>
      <c r="U10" s="36"/>
      <c r="V10" s="36"/>
      <c r="W10" s="36"/>
      <c r="X10" s="36"/>
      <c r="Y10" s="36"/>
      <c r="Z10" s="36"/>
      <c r="AA10" s="92"/>
      <c r="AB10" s="184"/>
      <c r="AC10" s="36"/>
      <c r="AD10" s="36"/>
      <c r="AE10" s="36"/>
      <c r="AF10" s="36"/>
      <c r="AG10" s="155"/>
      <c r="AH10" s="155"/>
      <c r="AI10" s="49"/>
      <c r="AJ10" s="184"/>
      <c r="AK10" s="36"/>
      <c r="AL10" s="36"/>
      <c r="AM10" s="36"/>
      <c r="AN10" s="36"/>
      <c r="AO10" s="36"/>
      <c r="AP10" s="36"/>
      <c r="AQ10" s="92"/>
      <c r="AR10" s="45">
        <f t="shared" si="0"/>
        <v>0</v>
      </c>
    </row>
    <row r="11" spans="2:44" ht="12.75">
      <c r="B11" s="13" t="s">
        <v>8</v>
      </c>
      <c r="C11" s="228" t="s">
        <v>9</v>
      </c>
      <c r="D11" s="188">
        <v>0.1</v>
      </c>
      <c r="E11" s="36">
        <v>0</v>
      </c>
      <c r="F11" s="36">
        <v>0</v>
      </c>
      <c r="G11" s="36">
        <v>1</v>
      </c>
      <c r="H11" s="36">
        <v>1</v>
      </c>
      <c r="I11" s="36">
        <v>1</v>
      </c>
      <c r="J11" s="36">
        <f>'HRA BHH1'!C8</f>
        <v>3</v>
      </c>
      <c r="K11" s="49">
        <f>'HRA BHH2'!D13</f>
        <v>1</v>
      </c>
      <c r="L11" s="184"/>
      <c r="M11" s="36"/>
      <c r="N11" s="36"/>
      <c r="O11" s="36"/>
      <c r="P11" s="36"/>
      <c r="Q11" s="36"/>
      <c r="R11" s="36"/>
      <c r="S11" s="155"/>
      <c r="T11" s="184"/>
      <c r="U11" s="36"/>
      <c r="V11" s="36"/>
      <c r="W11" s="36"/>
      <c r="X11" s="36"/>
      <c r="Y11" s="36"/>
      <c r="Z11" s="36"/>
      <c r="AA11" s="92"/>
      <c r="AB11" s="184"/>
      <c r="AC11" s="36"/>
      <c r="AD11" s="36"/>
      <c r="AE11" s="36"/>
      <c r="AF11" s="36"/>
      <c r="AG11" s="155"/>
      <c r="AH11" s="155"/>
      <c r="AI11" s="49"/>
      <c r="AJ11" s="184"/>
      <c r="AK11" s="36"/>
      <c r="AL11" s="36"/>
      <c r="AM11" s="36"/>
      <c r="AN11" s="36"/>
      <c r="AO11" s="36"/>
      <c r="AP11" s="36"/>
      <c r="AQ11" s="92"/>
      <c r="AR11" s="45">
        <f t="shared" si="0"/>
        <v>7.1</v>
      </c>
    </row>
    <row r="12" spans="2:44" ht="12.75">
      <c r="B12" s="14" t="s">
        <v>14</v>
      </c>
      <c r="C12" s="15" t="s">
        <v>15</v>
      </c>
      <c r="D12" s="188">
        <v>0.4</v>
      </c>
      <c r="E12" s="36">
        <v>0</v>
      </c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49">
        <v>0</v>
      </c>
      <c r="L12" s="184"/>
      <c r="M12" s="36"/>
      <c r="N12" s="36"/>
      <c r="O12" s="36"/>
      <c r="P12" s="36"/>
      <c r="Q12" s="36"/>
      <c r="R12" s="36"/>
      <c r="S12" s="155"/>
      <c r="T12" s="184"/>
      <c r="U12" s="36"/>
      <c r="V12" s="36"/>
      <c r="W12" s="36"/>
      <c r="X12" s="36"/>
      <c r="Y12" s="36"/>
      <c r="Z12" s="36"/>
      <c r="AA12" s="92"/>
      <c r="AB12" s="184"/>
      <c r="AC12" s="36"/>
      <c r="AD12" s="36"/>
      <c r="AE12" s="36"/>
      <c r="AF12" s="36"/>
      <c r="AG12" s="155"/>
      <c r="AH12" s="155"/>
      <c r="AI12" s="49"/>
      <c r="AJ12" s="184"/>
      <c r="AK12" s="36"/>
      <c r="AL12" s="36"/>
      <c r="AM12" s="36"/>
      <c r="AN12" s="36"/>
      <c r="AO12" s="36"/>
      <c r="AP12" s="36"/>
      <c r="AQ12" s="92"/>
      <c r="AR12" s="45">
        <f t="shared" si="0"/>
        <v>1.4</v>
      </c>
    </row>
    <row r="13" spans="2:44" ht="12.75">
      <c r="B13" s="14" t="s">
        <v>253</v>
      </c>
      <c r="C13" s="15" t="s">
        <v>263</v>
      </c>
      <c r="D13" s="188">
        <v>0.3</v>
      </c>
      <c r="E13" s="36">
        <v>0</v>
      </c>
      <c r="F13" s="36">
        <v>1</v>
      </c>
      <c r="G13" s="36">
        <v>1</v>
      </c>
      <c r="H13" s="36">
        <v>1</v>
      </c>
      <c r="I13" s="36">
        <v>1</v>
      </c>
      <c r="J13" s="36">
        <f>'HRA BHH1'!C6</f>
        <v>7</v>
      </c>
      <c r="K13" s="49">
        <f>'HRA BHH2'!C6</f>
        <v>9</v>
      </c>
      <c r="L13" s="184"/>
      <c r="M13" s="36"/>
      <c r="N13" s="36"/>
      <c r="O13" s="36"/>
      <c r="P13" s="36"/>
      <c r="Q13" s="36"/>
      <c r="R13" s="36"/>
      <c r="S13" s="155"/>
      <c r="T13" s="184"/>
      <c r="U13" s="36"/>
      <c r="V13" s="36"/>
      <c r="W13" s="36"/>
      <c r="X13" s="36"/>
      <c r="Y13" s="36"/>
      <c r="Z13" s="185"/>
      <c r="AA13" s="177"/>
      <c r="AB13" s="184"/>
      <c r="AC13" s="36"/>
      <c r="AD13" s="36"/>
      <c r="AE13" s="36"/>
      <c r="AF13" s="36"/>
      <c r="AG13" s="155"/>
      <c r="AH13" s="155"/>
      <c r="AI13" s="49"/>
      <c r="AJ13" s="184"/>
      <c r="AK13" s="36"/>
      <c r="AL13" s="36"/>
      <c r="AM13" s="36"/>
      <c r="AN13" s="36"/>
      <c r="AO13" s="36"/>
      <c r="AP13" s="36"/>
      <c r="AQ13" s="92"/>
      <c r="AR13" s="45">
        <f>SUM(D13:AQ13)</f>
        <v>20.3</v>
      </c>
    </row>
    <row r="14" spans="2:44" ht="13.5" thickBot="1">
      <c r="B14" s="19" t="s">
        <v>180</v>
      </c>
      <c r="C14" s="20" t="s">
        <v>34</v>
      </c>
      <c r="D14" s="189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187">
        <v>0</v>
      </c>
      <c r="L14" s="186"/>
      <c r="M14" s="40"/>
      <c r="N14" s="40"/>
      <c r="O14" s="40"/>
      <c r="P14" s="40"/>
      <c r="Q14" s="40"/>
      <c r="R14" s="40"/>
      <c r="S14" s="187"/>
      <c r="T14" s="186"/>
      <c r="U14" s="40"/>
      <c r="V14" s="40"/>
      <c r="W14" s="40"/>
      <c r="X14" s="40"/>
      <c r="Y14" s="40"/>
      <c r="Z14" s="86"/>
      <c r="AA14" s="87"/>
      <c r="AB14" s="186"/>
      <c r="AC14" s="40"/>
      <c r="AD14" s="40"/>
      <c r="AE14" s="40"/>
      <c r="AF14" s="40"/>
      <c r="AG14" s="187"/>
      <c r="AH14" s="187"/>
      <c r="AI14" s="67"/>
      <c r="AJ14" s="186"/>
      <c r="AK14" s="40"/>
      <c r="AL14" s="40"/>
      <c r="AM14" s="40"/>
      <c r="AN14" s="40"/>
      <c r="AO14" s="40"/>
      <c r="AP14" s="86"/>
      <c r="AQ14" s="87"/>
      <c r="AR14" s="45">
        <f t="shared" si="0"/>
        <v>0</v>
      </c>
    </row>
    <row r="15" spans="2:44" ht="13.5" thickBot="1">
      <c r="B15" s="76"/>
      <c r="C15" s="4"/>
      <c r="D15" s="37"/>
      <c r="E15" s="37"/>
      <c r="F15" s="37"/>
      <c r="G15" s="37"/>
      <c r="H15" s="37"/>
      <c r="I15" s="37"/>
      <c r="J15" s="37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1"/>
      <c r="AJ15" s="1"/>
      <c r="AK15" s="1"/>
      <c r="AL15" s="1"/>
      <c r="AM15" s="1"/>
      <c r="AN15" s="1"/>
      <c r="AO15" s="1"/>
      <c r="AP15" s="1"/>
      <c r="AQ15" s="95"/>
      <c r="AR15" s="45"/>
    </row>
    <row r="16" spans="2:49" ht="12.75">
      <c r="B16" s="229" t="s">
        <v>173</v>
      </c>
      <c r="C16" s="230" t="s">
        <v>185</v>
      </c>
      <c r="D16" s="180">
        <v>0.4</v>
      </c>
      <c r="E16" s="33">
        <f>'AP Fahrer'!J17</f>
        <v>0</v>
      </c>
      <c r="F16" s="33">
        <v>1</v>
      </c>
      <c r="G16" s="33">
        <v>1</v>
      </c>
      <c r="H16" s="33">
        <v>1</v>
      </c>
      <c r="I16" s="33">
        <v>1</v>
      </c>
      <c r="J16" s="33">
        <f>'HRA BHH1'!C18</f>
        <v>9</v>
      </c>
      <c r="K16" s="90">
        <f>'HRA BHH2'!C23</f>
        <v>1</v>
      </c>
      <c r="L16" s="181"/>
      <c r="M16" s="33"/>
      <c r="N16" s="33"/>
      <c r="O16" s="33"/>
      <c r="P16" s="33"/>
      <c r="Q16" s="33"/>
      <c r="R16" s="58"/>
      <c r="S16" s="66"/>
      <c r="T16" s="180"/>
      <c r="U16" s="33"/>
      <c r="V16" s="33"/>
      <c r="W16" s="33"/>
      <c r="X16" s="33"/>
      <c r="Y16" s="33"/>
      <c r="Z16" s="33"/>
      <c r="AA16" s="90"/>
      <c r="AB16" s="181"/>
      <c r="AC16" s="33"/>
      <c r="AD16" s="33"/>
      <c r="AE16" s="33"/>
      <c r="AF16" s="33"/>
      <c r="AG16" s="54"/>
      <c r="AH16" s="54"/>
      <c r="AI16" s="54"/>
      <c r="AJ16" s="180"/>
      <c r="AK16" s="33"/>
      <c r="AL16" s="33"/>
      <c r="AM16" s="33"/>
      <c r="AN16" s="33"/>
      <c r="AO16" s="33"/>
      <c r="AP16" s="33"/>
      <c r="AQ16" s="90"/>
      <c r="AR16" s="45">
        <f t="shared" si="0"/>
        <v>14.4</v>
      </c>
      <c r="AW16" s="45"/>
    </row>
    <row r="17" spans="2:44" ht="12.75">
      <c r="B17" s="13" t="s">
        <v>168</v>
      </c>
      <c r="C17" s="228" t="s">
        <v>169</v>
      </c>
      <c r="D17" s="182">
        <v>0.8</v>
      </c>
      <c r="E17" s="34">
        <f>'AP Fahrer'!J19</f>
        <v>0.9</v>
      </c>
      <c r="F17" s="34">
        <v>1</v>
      </c>
      <c r="G17" s="34">
        <v>1</v>
      </c>
      <c r="H17" s="34">
        <v>1</v>
      </c>
      <c r="I17" s="34">
        <v>1</v>
      </c>
      <c r="J17" s="34">
        <f>'HRA BHH1'!C24</f>
        <v>1</v>
      </c>
      <c r="K17" s="35">
        <f>'HRA BHH2'!C20</f>
        <v>3</v>
      </c>
      <c r="L17" s="183"/>
      <c r="M17" s="34"/>
      <c r="N17" s="34"/>
      <c r="O17" s="34"/>
      <c r="P17" s="34"/>
      <c r="Q17" s="34"/>
      <c r="R17" s="34"/>
      <c r="S17" s="154"/>
      <c r="T17" s="182"/>
      <c r="U17" s="34"/>
      <c r="V17" s="34"/>
      <c r="W17" s="34"/>
      <c r="X17" s="34"/>
      <c r="Y17" s="34"/>
      <c r="Z17" s="52"/>
      <c r="AA17" s="53"/>
      <c r="AB17" s="183"/>
      <c r="AC17" s="34"/>
      <c r="AD17" s="34"/>
      <c r="AE17" s="34"/>
      <c r="AF17" s="34"/>
      <c r="AG17" s="154"/>
      <c r="AH17" s="48"/>
      <c r="AI17" s="65"/>
      <c r="AJ17" s="182"/>
      <c r="AK17" s="34"/>
      <c r="AL17" s="34"/>
      <c r="AM17" s="34"/>
      <c r="AN17" s="34"/>
      <c r="AO17" s="34"/>
      <c r="AP17" s="52"/>
      <c r="AQ17" s="53"/>
      <c r="AR17" s="45">
        <f t="shared" si="0"/>
        <v>9.7</v>
      </c>
    </row>
    <row r="18" spans="2:44" ht="12.75">
      <c r="B18" s="16" t="s">
        <v>24</v>
      </c>
      <c r="C18" s="227" t="s">
        <v>25</v>
      </c>
      <c r="D18" s="182">
        <v>0.4</v>
      </c>
      <c r="E18" s="34">
        <f>'AP Fahrer'!J15</f>
        <v>0.4</v>
      </c>
      <c r="F18" s="34">
        <v>1</v>
      </c>
      <c r="G18" s="34">
        <v>1</v>
      </c>
      <c r="H18" s="34">
        <v>1</v>
      </c>
      <c r="I18" s="34">
        <v>1</v>
      </c>
      <c r="J18" s="34">
        <f>'HRA BHH1'!C19</f>
        <v>7</v>
      </c>
      <c r="K18" s="35">
        <f>'HRA BHH2'!C17</f>
        <v>7</v>
      </c>
      <c r="L18" s="183"/>
      <c r="M18" s="34"/>
      <c r="N18" s="34"/>
      <c r="O18" s="34"/>
      <c r="P18" s="34"/>
      <c r="Q18" s="34"/>
      <c r="R18" s="52"/>
      <c r="S18" s="65"/>
      <c r="T18" s="182"/>
      <c r="U18" s="34"/>
      <c r="V18" s="34"/>
      <c r="W18" s="34"/>
      <c r="X18" s="34"/>
      <c r="Y18" s="34"/>
      <c r="Z18" s="52"/>
      <c r="AA18" s="53"/>
      <c r="AB18" s="183"/>
      <c r="AC18" s="34"/>
      <c r="AD18" s="34"/>
      <c r="AE18" s="34"/>
      <c r="AF18" s="34"/>
      <c r="AG18" s="154"/>
      <c r="AH18" s="48"/>
      <c r="AI18" s="65"/>
      <c r="AJ18" s="182"/>
      <c r="AK18" s="34"/>
      <c r="AL18" s="34"/>
      <c r="AM18" s="34"/>
      <c r="AN18" s="34"/>
      <c r="AO18" s="34"/>
      <c r="AP18" s="52"/>
      <c r="AQ18" s="53"/>
      <c r="AR18" s="45">
        <f t="shared" si="0"/>
        <v>18.8</v>
      </c>
    </row>
    <row r="19" spans="2:44" ht="12.75">
      <c r="B19" s="16" t="s">
        <v>4</v>
      </c>
      <c r="C19" s="227" t="s">
        <v>108</v>
      </c>
      <c r="D19" s="182">
        <v>0.4</v>
      </c>
      <c r="E19" s="34">
        <f>'AP Fahrer'!J24</f>
        <v>0.3</v>
      </c>
      <c r="F19" s="34">
        <v>1</v>
      </c>
      <c r="G19" s="34">
        <v>1</v>
      </c>
      <c r="H19" s="34">
        <v>0</v>
      </c>
      <c r="I19" s="34">
        <v>0</v>
      </c>
      <c r="J19" s="34">
        <v>0</v>
      </c>
      <c r="K19" s="35">
        <v>0</v>
      </c>
      <c r="L19" s="183"/>
      <c r="M19" s="34"/>
      <c r="N19" s="34"/>
      <c r="O19" s="34"/>
      <c r="P19" s="34"/>
      <c r="Q19" s="34"/>
      <c r="R19" s="52"/>
      <c r="S19" s="65"/>
      <c r="T19" s="182"/>
      <c r="U19" s="34"/>
      <c r="V19" s="34"/>
      <c r="W19" s="34"/>
      <c r="X19" s="34"/>
      <c r="Y19" s="34"/>
      <c r="Z19" s="52"/>
      <c r="AA19" s="53"/>
      <c r="AB19" s="183"/>
      <c r="AC19" s="34"/>
      <c r="AD19" s="34"/>
      <c r="AE19" s="34"/>
      <c r="AF19" s="34"/>
      <c r="AG19" s="154"/>
      <c r="AH19" s="154"/>
      <c r="AI19" s="65"/>
      <c r="AJ19" s="182"/>
      <c r="AK19" s="34"/>
      <c r="AL19" s="34"/>
      <c r="AM19" s="34"/>
      <c r="AN19" s="34"/>
      <c r="AO19" s="34"/>
      <c r="AP19" s="52"/>
      <c r="AQ19" s="53"/>
      <c r="AR19" s="45">
        <f t="shared" si="0"/>
        <v>2.7</v>
      </c>
    </row>
    <row r="20" spans="2:44" ht="12.75">
      <c r="B20" s="13" t="s">
        <v>260</v>
      </c>
      <c r="C20" s="228" t="s">
        <v>30</v>
      </c>
      <c r="D20" s="182">
        <v>0.4</v>
      </c>
      <c r="E20" s="34">
        <f>'AP Fahrer'!J22</f>
        <v>0.2</v>
      </c>
      <c r="F20" s="34">
        <v>1</v>
      </c>
      <c r="G20" s="34">
        <v>1</v>
      </c>
      <c r="H20" s="34">
        <v>1</v>
      </c>
      <c r="I20" s="34">
        <v>1</v>
      </c>
      <c r="J20" s="34">
        <f>'HRA BHH1'!C20</f>
        <v>5</v>
      </c>
      <c r="K20" s="35">
        <f>'HRA BHH2'!C16</f>
        <v>9</v>
      </c>
      <c r="L20" s="183"/>
      <c r="M20" s="34"/>
      <c r="N20" s="34"/>
      <c r="O20" s="34"/>
      <c r="P20" s="34"/>
      <c r="Q20" s="34"/>
      <c r="R20" s="34"/>
      <c r="S20" s="154"/>
      <c r="T20" s="182"/>
      <c r="U20" s="34"/>
      <c r="V20" s="34"/>
      <c r="W20" s="34"/>
      <c r="X20" s="34"/>
      <c r="Y20" s="34"/>
      <c r="Z20" s="52"/>
      <c r="AA20" s="53"/>
      <c r="AB20" s="183"/>
      <c r="AC20" s="34"/>
      <c r="AD20" s="34"/>
      <c r="AE20" s="34"/>
      <c r="AF20" s="34"/>
      <c r="AG20" s="154"/>
      <c r="AH20" s="48"/>
      <c r="AI20" s="65"/>
      <c r="AJ20" s="182"/>
      <c r="AK20" s="34"/>
      <c r="AL20" s="34"/>
      <c r="AM20" s="34"/>
      <c r="AN20" s="34"/>
      <c r="AO20" s="34"/>
      <c r="AP20" s="52"/>
      <c r="AQ20" s="53"/>
      <c r="AR20" s="45">
        <f t="shared" si="0"/>
        <v>18.6</v>
      </c>
    </row>
    <row r="21" spans="2:44" ht="12.75">
      <c r="B21" s="13" t="s">
        <v>28</v>
      </c>
      <c r="C21" s="228" t="s">
        <v>40</v>
      </c>
      <c r="D21" s="182">
        <v>0.4</v>
      </c>
      <c r="E21" s="34">
        <f>'AP Fahrer'!J16</f>
        <v>0.8</v>
      </c>
      <c r="F21" s="34">
        <v>1</v>
      </c>
      <c r="G21" s="34">
        <v>1</v>
      </c>
      <c r="H21" s="34">
        <v>1</v>
      </c>
      <c r="I21" s="34">
        <v>1</v>
      </c>
      <c r="J21" s="34">
        <f>'HRA BHH1'!C22</f>
        <v>1</v>
      </c>
      <c r="K21" s="35">
        <f>'HRA BHH2'!C25</f>
        <v>1</v>
      </c>
      <c r="L21" s="183"/>
      <c r="M21" s="34"/>
      <c r="N21" s="34"/>
      <c r="O21" s="34"/>
      <c r="P21" s="34"/>
      <c r="Q21" s="34"/>
      <c r="R21" s="34"/>
      <c r="S21" s="154"/>
      <c r="T21" s="182"/>
      <c r="U21" s="34"/>
      <c r="V21" s="34"/>
      <c r="W21" s="34"/>
      <c r="X21" s="34"/>
      <c r="Y21" s="34"/>
      <c r="Z21" s="52"/>
      <c r="AA21" s="53"/>
      <c r="AB21" s="183"/>
      <c r="AC21" s="34"/>
      <c r="AD21" s="34"/>
      <c r="AE21" s="34"/>
      <c r="AF21" s="34"/>
      <c r="AG21" s="154"/>
      <c r="AH21" s="48"/>
      <c r="AI21" s="65"/>
      <c r="AJ21" s="182"/>
      <c r="AK21" s="34"/>
      <c r="AL21" s="34"/>
      <c r="AM21" s="34"/>
      <c r="AN21" s="34"/>
      <c r="AO21" s="34"/>
      <c r="AP21" s="52"/>
      <c r="AQ21" s="53"/>
      <c r="AR21" s="45">
        <f t="shared" si="0"/>
        <v>7.2</v>
      </c>
    </row>
    <row r="22" spans="2:44" ht="12.75">
      <c r="B22" s="13" t="s">
        <v>276</v>
      </c>
      <c r="C22" s="228" t="s">
        <v>277</v>
      </c>
      <c r="D22" s="182">
        <v>0.7</v>
      </c>
      <c r="E22" s="34">
        <f>'AP Fahrer'!J33</f>
        <v>0.8</v>
      </c>
      <c r="F22" s="34">
        <v>1</v>
      </c>
      <c r="G22" s="34">
        <v>1</v>
      </c>
      <c r="H22" s="34">
        <v>1</v>
      </c>
      <c r="I22" s="34">
        <v>1</v>
      </c>
      <c r="J22" s="34">
        <f>'HRA BHH1'!C25</f>
        <v>1</v>
      </c>
      <c r="K22" s="35">
        <f>'HRA BHH2'!C21</f>
        <v>1</v>
      </c>
      <c r="L22" s="183"/>
      <c r="M22" s="34"/>
      <c r="N22" s="34"/>
      <c r="O22" s="34"/>
      <c r="P22" s="34"/>
      <c r="Q22" s="34"/>
      <c r="R22" s="34"/>
      <c r="S22" s="154"/>
      <c r="T22" s="182"/>
      <c r="U22" s="34"/>
      <c r="V22" s="34"/>
      <c r="W22" s="34"/>
      <c r="X22" s="34"/>
      <c r="Y22" s="34"/>
      <c r="Z22" s="52"/>
      <c r="AA22" s="53"/>
      <c r="AB22" s="183"/>
      <c r="AC22" s="34"/>
      <c r="AD22" s="34"/>
      <c r="AE22" s="34"/>
      <c r="AF22" s="34"/>
      <c r="AG22" s="154"/>
      <c r="AH22" s="48"/>
      <c r="AI22" s="65"/>
      <c r="AJ22" s="182"/>
      <c r="AK22" s="34"/>
      <c r="AL22" s="34"/>
      <c r="AM22" s="34"/>
      <c r="AN22" s="34"/>
      <c r="AO22" s="34"/>
      <c r="AP22" s="52"/>
      <c r="AQ22" s="53"/>
      <c r="AR22" s="45">
        <f t="shared" si="0"/>
        <v>7.5</v>
      </c>
    </row>
    <row r="23" spans="2:44" ht="12.75">
      <c r="B23" s="13" t="s">
        <v>15</v>
      </c>
      <c r="C23" s="228" t="s">
        <v>14</v>
      </c>
      <c r="D23" s="182">
        <v>0.9</v>
      </c>
      <c r="E23" s="34">
        <f>'AP Fahrer'!J5</f>
        <v>0</v>
      </c>
      <c r="F23" s="34">
        <v>0</v>
      </c>
      <c r="G23" s="34">
        <v>0</v>
      </c>
      <c r="H23" s="34">
        <v>1</v>
      </c>
      <c r="I23" s="34">
        <v>1</v>
      </c>
      <c r="J23" s="34">
        <v>1</v>
      </c>
      <c r="K23" s="35">
        <v>1</v>
      </c>
      <c r="L23" s="183"/>
      <c r="M23" s="34"/>
      <c r="N23" s="34"/>
      <c r="O23" s="34"/>
      <c r="P23" s="34"/>
      <c r="Q23" s="34"/>
      <c r="R23" s="34"/>
      <c r="S23" s="154"/>
      <c r="T23" s="182"/>
      <c r="U23" s="34"/>
      <c r="V23" s="34"/>
      <c r="W23" s="34"/>
      <c r="X23" s="34"/>
      <c r="Y23" s="34"/>
      <c r="Z23" s="34"/>
      <c r="AA23" s="35"/>
      <c r="AB23" s="183"/>
      <c r="AC23" s="34"/>
      <c r="AD23" s="34"/>
      <c r="AE23" s="34"/>
      <c r="AF23" s="34"/>
      <c r="AG23" s="154"/>
      <c r="AH23" s="154"/>
      <c r="AI23" s="154"/>
      <c r="AJ23" s="182"/>
      <c r="AK23" s="34"/>
      <c r="AL23" s="34"/>
      <c r="AM23" s="34"/>
      <c r="AN23" s="34"/>
      <c r="AO23" s="34"/>
      <c r="AP23" s="34"/>
      <c r="AQ23" s="35"/>
      <c r="AR23" s="45">
        <f t="shared" si="0"/>
        <v>4.9</v>
      </c>
    </row>
    <row r="24" spans="2:44" ht="12.75">
      <c r="B24" s="93" t="s">
        <v>175</v>
      </c>
      <c r="C24" s="231" t="s">
        <v>186</v>
      </c>
      <c r="D24" s="184">
        <v>0.4</v>
      </c>
      <c r="E24" s="36">
        <f>'AP Fahrer'!J21</f>
        <v>1.2</v>
      </c>
      <c r="F24" s="36">
        <v>1</v>
      </c>
      <c r="G24" s="36">
        <v>1</v>
      </c>
      <c r="H24" s="36">
        <v>1</v>
      </c>
      <c r="I24" s="36">
        <v>1</v>
      </c>
      <c r="J24" s="36">
        <f>'HRA BHH1'!C26</f>
        <v>1</v>
      </c>
      <c r="K24" s="92">
        <f>'HRA BHH2'!C22</f>
        <v>1</v>
      </c>
      <c r="L24" s="188"/>
      <c r="M24" s="36"/>
      <c r="N24" s="36"/>
      <c r="O24" s="36"/>
      <c r="P24" s="36"/>
      <c r="Q24" s="36"/>
      <c r="R24" s="36"/>
      <c r="S24" s="155"/>
      <c r="T24" s="184"/>
      <c r="U24" s="36"/>
      <c r="V24" s="36"/>
      <c r="W24" s="36"/>
      <c r="X24" s="36"/>
      <c r="Y24" s="36"/>
      <c r="Z24" s="36"/>
      <c r="AA24" s="92"/>
      <c r="AB24" s="188"/>
      <c r="AC24" s="36"/>
      <c r="AD24" s="36"/>
      <c r="AE24" s="36"/>
      <c r="AF24" s="36"/>
      <c r="AG24" s="155"/>
      <c r="AH24" s="155"/>
      <c r="AI24" s="155"/>
      <c r="AJ24" s="184"/>
      <c r="AK24" s="36"/>
      <c r="AL24" s="36"/>
      <c r="AM24" s="36"/>
      <c r="AN24" s="36"/>
      <c r="AO24" s="36"/>
      <c r="AP24" s="36"/>
      <c r="AQ24" s="92"/>
      <c r="AR24" s="45">
        <f t="shared" si="0"/>
        <v>7.6</v>
      </c>
    </row>
    <row r="25" spans="2:44" ht="13.5" thickBot="1">
      <c r="B25" s="17" t="s">
        <v>110</v>
      </c>
      <c r="C25" s="232" t="s">
        <v>111</v>
      </c>
      <c r="D25" s="186">
        <v>0.4</v>
      </c>
      <c r="E25" s="40">
        <f>'AP Fahrer'!J20</f>
        <v>1</v>
      </c>
      <c r="F25" s="40">
        <v>1</v>
      </c>
      <c r="G25" s="40">
        <v>1</v>
      </c>
      <c r="H25" s="40">
        <v>1</v>
      </c>
      <c r="I25" s="40">
        <v>1</v>
      </c>
      <c r="J25" s="40">
        <f>'HRA BHH1'!C21</f>
        <v>3</v>
      </c>
      <c r="K25" s="41">
        <f>'HRA BHH2'!C18</f>
        <v>5</v>
      </c>
      <c r="L25" s="189"/>
      <c r="M25" s="40"/>
      <c r="N25" s="40"/>
      <c r="O25" s="40"/>
      <c r="P25" s="40"/>
      <c r="Q25" s="40"/>
      <c r="R25" s="86"/>
      <c r="S25" s="67"/>
      <c r="T25" s="186"/>
      <c r="U25" s="40"/>
      <c r="V25" s="40"/>
      <c r="W25" s="40"/>
      <c r="X25" s="40"/>
      <c r="Y25" s="40"/>
      <c r="Z25" s="86"/>
      <c r="AA25" s="87"/>
      <c r="AB25" s="189"/>
      <c r="AC25" s="40"/>
      <c r="AD25" s="40"/>
      <c r="AE25" s="40"/>
      <c r="AF25" s="40"/>
      <c r="AG25" s="187"/>
      <c r="AH25" s="187"/>
      <c r="AI25" s="67"/>
      <c r="AJ25" s="186"/>
      <c r="AK25" s="40"/>
      <c r="AL25" s="40"/>
      <c r="AM25" s="40"/>
      <c r="AN25" s="40"/>
      <c r="AO25" s="40"/>
      <c r="AP25" s="86"/>
      <c r="AQ25" s="87"/>
      <c r="AR25" s="45">
        <f t="shared" si="0"/>
        <v>13.4</v>
      </c>
    </row>
    <row r="26" spans="2:44" ht="13.5" thickBot="1">
      <c r="B26" s="77"/>
      <c r="C26" s="18"/>
      <c r="D26" s="38"/>
      <c r="E26" s="38"/>
      <c r="F26" s="38"/>
      <c r="G26" s="38"/>
      <c r="H26" s="38"/>
      <c r="I26" s="38"/>
      <c r="J26" s="38"/>
      <c r="K26" s="3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84"/>
      <c r="AR26" s="45"/>
    </row>
    <row r="27" spans="2:44" ht="12.75">
      <c r="B27" s="22" t="s">
        <v>41</v>
      </c>
      <c r="C27" s="23" t="s">
        <v>42</v>
      </c>
      <c r="D27" s="181">
        <f>'AP Fahrzeug'!H55</f>
        <v>1.2000000000000002</v>
      </c>
      <c r="E27" s="33">
        <f>'AP Fahrer'!J25</f>
        <v>0.5</v>
      </c>
      <c r="F27" s="33">
        <v>1</v>
      </c>
      <c r="G27" s="33">
        <v>1</v>
      </c>
      <c r="H27" s="33">
        <v>1</v>
      </c>
      <c r="I27" s="33">
        <v>1</v>
      </c>
      <c r="J27" s="33">
        <f>'HRA BHH1'!C31</f>
        <v>1</v>
      </c>
      <c r="K27" s="54">
        <f>'HRA BHH2'!C30</f>
        <v>1</v>
      </c>
      <c r="L27" s="180"/>
      <c r="M27" s="33"/>
      <c r="N27" s="33"/>
      <c r="O27" s="33"/>
      <c r="P27" s="33"/>
      <c r="Q27" s="33"/>
      <c r="R27" s="33"/>
      <c r="S27" s="90"/>
      <c r="T27" s="181"/>
      <c r="U27" s="33"/>
      <c r="V27" s="33"/>
      <c r="W27" s="33"/>
      <c r="X27" s="33"/>
      <c r="Y27" s="33"/>
      <c r="Z27" s="33"/>
      <c r="AA27" s="54"/>
      <c r="AB27" s="180"/>
      <c r="AC27" s="33"/>
      <c r="AD27" s="33"/>
      <c r="AE27" s="33"/>
      <c r="AF27" s="33"/>
      <c r="AG27" s="54"/>
      <c r="AH27" s="54"/>
      <c r="AI27" s="90"/>
      <c r="AJ27" s="180"/>
      <c r="AK27" s="33"/>
      <c r="AL27" s="33"/>
      <c r="AM27" s="33"/>
      <c r="AN27" s="33"/>
      <c r="AO27" s="33"/>
      <c r="AP27" s="33"/>
      <c r="AQ27" s="90"/>
      <c r="AR27" s="45">
        <f t="shared" si="0"/>
        <v>7.7</v>
      </c>
    </row>
    <row r="28" spans="2:45" ht="13.5" thickBot="1">
      <c r="B28" s="19" t="s">
        <v>159</v>
      </c>
      <c r="C28" s="20" t="s">
        <v>160</v>
      </c>
      <c r="D28" s="189">
        <f>'AP Fahrzeug'!H58</f>
        <v>0</v>
      </c>
      <c r="E28" s="40">
        <f>'AP Fahrer'!J26</f>
        <v>0.8</v>
      </c>
      <c r="F28" s="40">
        <v>1</v>
      </c>
      <c r="G28" s="40">
        <v>1</v>
      </c>
      <c r="H28" s="40">
        <v>1</v>
      </c>
      <c r="I28" s="40">
        <v>1</v>
      </c>
      <c r="J28" s="40">
        <f>'HRA BHH1'!C30</f>
        <v>6</v>
      </c>
      <c r="K28" s="187">
        <f>'HRA BHH2'!C29</f>
        <v>6</v>
      </c>
      <c r="L28" s="186"/>
      <c r="M28" s="40"/>
      <c r="N28" s="40"/>
      <c r="O28" s="40"/>
      <c r="P28" s="40"/>
      <c r="Q28" s="40"/>
      <c r="R28" s="40"/>
      <c r="S28" s="169"/>
      <c r="T28" s="189"/>
      <c r="U28" s="40"/>
      <c r="V28" s="40"/>
      <c r="W28" s="40"/>
      <c r="X28" s="40"/>
      <c r="Y28" s="40"/>
      <c r="Z28" s="86"/>
      <c r="AA28" s="67"/>
      <c r="AB28" s="186"/>
      <c r="AC28" s="40"/>
      <c r="AD28" s="40"/>
      <c r="AE28" s="40"/>
      <c r="AF28" s="40"/>
      <c r="AG28" s="187"/>
      <c r="AH28" s="187"/>
      <c r="AI28" s="87"/>
      <c r="AJ28" s="186"/>
      <c r="AK28" s="40"/>
      <c r="AL28" s="40"/>
      <c r="AM28" s="40"/>
      <c r="AN28" s="40"/>
      <c r="AO28" s="40"/>
      <c r="AP28" s="86"/>
      <c r="AQ28" s="87"/>
      <c r="AR28" s="45">
        <f t="shared" si="0"/>
        <v>16.8</v>
      </c>
      <c r="AS28" s="45"/>
    </row>
    <row r="29" spans="2:44" ht="13.5" thickBot="1">
      <c r="B29" s="78"/>
      <c r="C29" s="21"/>
      <c r="D29" s="38"/>
      <c r="E29" s="38"/>
      <c r="F29" s="38"/>
      <c r="G29" s="38"/>
      <c r="H29" s="38"/>
      <c r="I29" s="38"/>
      <c r="J29" s="38"/>
      <c r="K29" s="3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84"/>
      <c r="AR29" s="45"/>
    </row>
    <row r="30" spans="2:44" ht="12.75">
      <c r="B30" s="22" t="s">
        <v>172</v>
      </c>
      <c r="C30" s="23" t="s">
        <v>49</v>
      </c>
      <c r="D30" s="180">
        <f>'AP Fahrzeug'!H74</f>
        <v>0.9</v>
      </c>
      <c r="E30" s="33">
        <v>0</v>
      </c>
      <c r="F30" s="33">
        <v>1</v>
      </c>
      <c r="G30" s="33">
        <v>1</v>
      </c>
      <c r="H30" s="33">
        <v>1</v>
      </c>
      <c r="I30" s="33">
        <v>1</v>
      </c>
      <c r="J30" s="33">
        <f>'HRA BHH1'!C45</f>
        <v>3</v>
      </c>
      <c r="K30" s="90">
        <f>'HRA BHH2'!C45</f>
        <v>1</v>
      </c>
      <c r="L30" s="181"/>
      <c r="M30" s="33"/>
      <c r="N30" s="33"/>
      <c r="O30" s="33"/>
      <c r="P30" s="33"/>
      <c r="Q30" s="33"/>
      <c r="R30" s="58"/>
      <c r="S30" s="66"/>
      <c r="T30" s="180"/>
      <c r="U30" s="33"/>
      <c r="V30" s="33"/>
      <c r="W30" s="33"/>
      <c r="X30" s="33"/>
      <c r="Y30" s="33"/>
      <c r="Z30" s="58"/>
      <c r="AA30" s="73"/>
      <c r="AB30" s="181"/>
      <c r="AC30" s="33"/>
      <c r="AD30" s="33"/>
      <c r="AE30" s="33"/>
      <c r="AF30" s="33"/>
      <c r="AG30" s="54"/>
      <c r="AH30" s="54"/>
      <c r="AI30" s="66"/>
      <c r="AJ30" s="180"/>
      <c r="AK30" s="33"/>
      <c r="AL30" s="33"/>
      <c r="AM30" s="33"/>
      <c r="AN30" s="33"/>
      <c r="AO30" s="33"/>
      <c r="AP30" s="58"/>
      <c r="AQ30" s="73"/>
      <c r="AR30" s="45">
        <f t="shared" si="0"/>
        <v>8.9</v>
      </c>
    </row>
    <row r="31" spans="2:44" ht="12.75">
      <c r="B31" s="16" t="s">
        <v>52</v>
      </c>
      <c r="C31" s="227" t="s">
        <v>53</v>
      </c>
      <c r="D31" s="182">
        <v>0.4</v>
      </c>
      <c r="E31" s="34">
        <f>'AP Fahrer'!J30</f>
        <v>0.8</v>
      </c>
      <c r="F31" s="34">
        <v>1</v>
      </c>
      <c r="G31" s="34">
        <v>1</v>
      </c>
      <c r="H31" s="34">
        <v>1</v>
      </c>
      <c r="I31" s="34">
        <v>1</v>
      </c>
      <c r="J31" s="34">
        <f>'HRA BHH1'!C46</f>
        <v>1</v>
      </c>
      <c r="K31" s="35">
        <f>'HRA BHH2'!C46</f>
        <v>1</v>
      </c>
      <c r="L31" s="183"/>
      <c r="M31" s="34"/>
      <c r="N31" s="34"/>
      <c r="O31" s="34"/>
      <c r="P31" s="34"/>
      <c r="Q31" s="34"/>
      <c r="R31" s="34"/>
      <c r="S31" s="154"/>
      <c r="T31" s="182"/>
      <c r="U31" s="34"/>
      <c r="V31" s="34"/>
      <c r="W31" s="34"/>
      <c r="X31" s="34"/>
      <c r="Y31" s="34"/>
      <c r="Z31" s="34"/>
      <c r="AA31" s="35"/>
      <c r="AB31" s="183"/>
      <c r="AC31" s="34"/>
      <c r="AD31" s="34"/>
      <c r="AE31" s="34"/>
      <c r="AF31" s="34"/>
      <c r="AG31" s="154"/>
      <c r="AH31" s="154"/>
      <c r="AI31" s="154"/>
      <c r="AJ31" s="182"/>
      <c r="AK31" s="34"/>
      <c r="AL31" s="34"/>
      <c r="AM31" s="34"/>
      <c r="AN31" s="34"/>
      <c r="AO31" s="34"/>
      <c r="AP31" s="34"/>
      <c r="AQ31" s="35"/>
      <c r="AR31" s="45">
        <f t="shared" si="0"/>
        <v>7.2</v>
      </c>
    </row>
    <row r="32" spans="2:44" ht="12.75">
      <c r="B32" s="13" t="s">
        <v>4</v>
      </c>
      <c r="C32" s="228" t="s">
        <v>108</v>
      </c>
      <c r="D32" s="182">
        <v>0.5</v>
      </c>
      <c r="E32" s="34">
        <v>0</v>
      </c>
      <c r="F32" s="34">
        <v>0</v>
      </c>
      <c r="G32" s="34">
        <v>0</v>
      </c>
      <c r="H32" s="34">
        <v>1</v>
      </c>
      <c r="I32" s="34">
        <v>1</v>
      </c>
      <c r="J32" s="34">
        <v>1</v>
      </c>
      <c r="K32" s="35">
        <v>1</v>
      </c>
      <c r="L32" s="183"/>
      <c r="M32" s="34"/>
      <c r="N32" s="34"/>
      <c r="O32" s="34"/>
      <c r="P32" s="34"/>
      <c r="Q32" s="34"/>
      <c r="R32" s="52"/>
      <c r="S32" s="65"/>
      <c r="T32" s="182"/>
      <c r="U32" s="34"/>
      <c r="V32" s="34"/>
      <c r="W32" s="34"/>
      <c r="X32" s="34"/>
      <c r="Y32" s="34"/>
      <c r="Z32" s="52"/>
      <c r="AA32" s="53"/>
      <c r="AB32" s="183"/>
      <c r="AC32" s="34"/>
      <c r="AD32" s="34"/>
      <c r="AE32" s="34"/>
      <c r="AF32" s="34"/>
      <c r="AG32" s="154"/>
      <c r="AH32" s="154"/>
      <c r="AI32" s="65"/>
      <c r="AJ32" s="182"/>
      <c r="AK32" s="34"/>
      <c r="AL32" s="34"/>
      <c r="AM32" s="34"/>
      <c r="AN32" s="34"/>
      <c r="AO32" s="34"/>
      <c r="AP32" s="52"/>
      <c r="AQ32" s="53"/>
      <c r="AR32" s="45">
        <f t="shared" si="0"/>
        <v>4.5</v>
      </c>
    </row>
    <row r="33" spans="2:44" ht="12.75">
      <c r="B33" s="13" t="s">
        <v>170</v>
      </c>
      <c r="C33" s="228" t="s">
        <v>55</v>
      </c>
      <c r="D33" s="107">
        <v>0.6</v>
      </c>
      <c r="E33" s="52">
        <f>'AP Fahrer'!J31</f>
        <v>0.5</v>
      </c>
      <c r="F33" s="52">
        <v>1</v>
      </c>
      <c r="G33" s="52">
        <v>1</v>
      </c>
      <c r="H33" s="52">
        <v>1</v>
      </c>
      <c r="I33" s="52">
        <v>1</v>
      </c>
      <c r="J33" s="52">
        <f>'HRA BHH1'!C47</f>
        <v>1</v>
      </c>
      <c r="K33" s="53">
        <f>'HRA BHH2'!C43</f>
        <v>5</v>
      </c>
      <c r="L33" s="191"/>
      <c r="M33" s="152"/>
      <c r="N33" s="152"/>
      <c r="O33" s="152"/>
      <c r="P33" s="152"/>
      <c r="Q33" s="52"/>
      <c r="R33" s="52"/>
      <c r="S33" s="65"/>
      <c r="T33" s="182"/>
      <c r="U33" s="34"/>
      <c r="V33" s="34"/>
      <c r="W33" s="34"/>
      <c r="X33" s="34"/>
      <c r="Y33" s="34"/>
      <c r="Z33" s="52"/>
      <c r="AA33" s="53"/>
      <c r="AB33" s="183"/>
      <c r="AC33" s="34"/>
      <c r="AD33" s="34"/>
      <c r="AE33" s="34"/>
      <c r="AF33" s="34"/>
      <c r="AG33" s="154"/>
      <c r="AH33" s="154"/>
      <c r="AI33" s="65"/>
      <c r="AJ33" s="182"/>
      <c r="AK33" s="34"/>
      <c r="AL33" s="34"/>
      <c r="AM33" s="34"/>
      <c r="AN33" s="34"/>
      <c r="AO33" s="34"/>
      <c r="AP33" s="52"/>
      <c r="AQ33" s="53"/>
      <c r="AR33" s="45">
        <f t="shared" si="0"/>
        <v>11.1</v>
      </c>
    </row>
    <row r="34" spans="2:44" ht="12.75">
      <c r="B34" s="60" t="s">
        <v>143</v>
      </c>
      <c r="C34" s="233" t="s">
        <v>145</v>
      </c>
      <c r="D34" s="192">
        <v>0.4</v>
      </c>
      <c r="E34" s="72">
        <v>0</v>
      </c>
      <c r="F34" s="72">
        <v>1</v>
      </c>
      <c r="G34" s="72">
        <v>1</v>
      </c>
      <c r="H34" s="72">
        <v>1</v>
      </c>
      <c r="I34" s="72">
        <v>1</v>
      </c>
      <c r="J34" s="72">
        <f>'HRA BHH1'!C44</f>
        <v>5</v>
      </c>
      <c r="K34" s="168">
        <f>'HRA BHH2'!C44</f>
        <v>3</v>
      </c>
      <c r="L34" s="193"/>
      <c r="M34" s="72"/>
      <c r="N34" s="72"/>
      <c r="O34" s="72"/>
      <c r="P34" s="72"/>
      <c r="Q34" s="72"/>
      <c r="R34" s="52"/>
      <c r="S34" s="65"/>
      <c r="T34" s="182"/>
      <c r="U34" s="34"/>
      <c r="V34" s="34"/>
      <c r="W34" s="34"/>
      <c r="X34" s="34"/>
      <c r="Y34" s="34"/>
      <c r="Z34" s="34"/>
      <c r="AA34" s="35"/>
      <c r="AB34" s="183"/>
      <c r="AC34" s="34"/>
      <c r="AD34" s="34"/>
      <c r="AE34" s="34"/>
      <c r="AF34" s="34"/>
      <c r="AG34" s="154"/>
      <c r="AH34" s="154"/>
      <c r="AI34" s="154"/>
      <c r="AJ34" s="182"/>
      <c r="AK34" s="34"/>
      <c r="AL34" s="34"/>
      <c r="AM34" s="34"/>
      <c r="AN34" s="34"/>
      <c r="AO34" s="34"/>
      <c r="AP34" s="34"/>
      <c r="AQ34" s="35"/>
      <c r="AR34" s="45">
        <f t="shared" si="0"/>
        <v>12.4</v>
      </c>
    </row>
    <row r="35" spans="2:44" ht="12.75">
      <c r="B35" s="153" t="s">
        <v>37</v>
      </c>
      <c r="C35" s="233" t="s">
        <v>13</v>
      </c>
      <c r="D35" s="192">
        <v>0</v>
      </c>
      <c r="E35" s="72">
        <f>'AP Fahrer'!J32</f>
        <v>0.3</v>
      </c>
      <c r="F35" s="72">
        <v>1</v>
      </c>
      <c r="G35" s="72">
        <v>1</v>
      </c>
      <c r="H35" s="72">
        <v>1</v>
      </c>
      <c r="I35" s="72">
        <v>1</v>
      </c>
      <c r="J35" s="72">
        <f>'HRA BHH1'!C43</f>
        <v>7</v>
      </c>
      <c r="K35" s="168">
        <f>'HRA BHH2'!C42</f>
        <v>7</v>
      </c>
      <c r="L35" s="193"/>
      <c r="M35" s="72"/>
      <c r="N35" s="72"/>
      <c r="O35" s="72"/>
      <c r="P35" s="72"/>
      <c r="Q35" s="72"/>
      <c r="R35" s="152"/>
      <c r="S35" s="170"/>
      <c r="T35" s="182"/>
      <c r="U35" s="34"/>
      <c r="V35" s="34"/>
      <c r="W35" s="34"/>
      <c r="X35" s="34"/>
      <c r="Y35" s="34"/>
      <c r="Z35" s="52"/>
      <c r="AA35" s="53"/>
      <c r="AB35" s="193"/>
      <c r="AC35" s="72"/>
      <c r="AD35" s="72"/>
      <c r="AE35" s="72"/>
      <c r="AF35" s="34"/>
      <c r="AG35" s="154"/>
      <c r="AH35" s="154"/>
      <c r="AI35" s="65"/>
      <c r="AJ35" s="182"/>
      <c r="AK35" s="34"/>
      <c r="AL35" s="34"/>
      <c r="AM35" s="34"/>
      <c r="AN35" s="34"/>
      <c r="AO35" s="34"/>
      <c r="AP35" s="52"/>
      <c r="AQ35" s="53"/>
      <c r="AR35" s="45">
        <f t="shared" si="0"/>
        <v>18.3</v>
      </c>
    </row>
    <row r="36" spans="2:44" ht="13.5" thickBot="1">
      <c r="B36" s="61" t="s">
        <v>50</v>
      </c>
      <c r="C36" s="234" t="s">
        <v>51</v>
      </c>
      <c r="D36" s="194">
        <v>1.2</v>
      </c>
      <c r="E36" s="190">
        <f>'AP Fahrer'!J29</f>
        <v>1.2</v>
      </c>
      <c r="F36" s="190">
        <v>1</v>
      </c>
      <c r="G36" s="190">
        <v>1</v>
      </c>
      <c r="H36" s="190">
        <v>1</v>
      </c>
      <c r="I36" s="190">
        <v>1</v>
      </c>
      <c r="J36" s="190">
        <f>'HRA BHH1'!C42</f>
        <v>9</v>
      </c>
      <c r="K36" s="169">
        <f>'HRA BHH2'!C41</f>
        <v>9</v>
      </c>
      <c r="L36" s="115"/>
      <c r="M36" s="86"/>
      <c r="N36" s="86"/>
      <c r="O36" s="86"/>
      <c r="P36" s="86"/>
      <c r="Q36" s="86"/>
      <c r="R36" s="86"/>
      <c r="S36" s="67"/>
      <c r="T36" s="108"/>
      <c r="U36" s="86"/>
      <c r="V36" s="86"/>
      <c r="W36" s="86"/>
      <c r="X36" s="86"/>
      <c r="Y36" s="235"/>
      <c r="Z36" s="235"/>
      <c r="AA36" s="236"/>
      <c r="AB36" s="237"/>
      <c r="AC36" s="238"/>
      <c r="AD36" s="238"/>
      <c r="AE36" s="238"/>
      <c r="AF36" s="235"/>
      <c r="AG36" s="239"/>
      <c r="AH36" s="239"/>
      <c r="AI36" s="239"/>
      <c r="AJ36" s="240"/>
      <c r="AK36" s="86"/>
      <c r="AL36" s="86"/>
      <c r="AM36" s="86"/>
      <c r="AN36" s="86"/>
      <c r="AO36" s="86"/>
      <c r="AP36" s="86"/>
      <c r="AQ36" s="87"/>
      <c r="AR36" s="45">
        <f t="shared" si="0"/>
        <v>24.4</v>
      </c>
    </row>
    <row r="37" spans="2:44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AR37" s="45"/>
    </row>
    <row r="38" spans="2:44" ht="12.75">
      <c r="B38" s="42"/>
      <c r="C38" s="42"/>
      <c r="D38" s="42"/>
      <c r="E38" s="42"/>
      <c r="F38" s="42"/>
      <c r="G38" s="42"/>
      <c r="H38" s="42"/>
      <c r="I38" s="42"/>
      <c r="J38" s="42"/>
      <c r="K38" s="42"/>
      <c r="AR38" s="45"/>
    </row>
    <row r="39" ht="12.75">
      <c r="AR39" s="45"/>
    </row>
    <row r="41" spans="2:3" ht="12.75">
      <c r="B41" s="3"/>
      <c r="C41" s="3"/>
    </row>
    <row r="66" spans="2:3" ht="12.75">
      <c r="B66" s="5"/>
      <c r="C66" s="5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6"/>
      <c r="C70" s="6"/>
    </row>
    <row r="71" spans="2:3" ht="12.75">
      <c r="B71" s="2"/>
      <c r="C71" s="2"/>
    </row>
    <row r="72" spans="2:3" ht="12.75">
      <c r="B72" s="2"/>
      <c r="C72" s="2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</sheetData>
  <sheetProtection/>
  <autoFilter ref="AR1:AR75"/>
  <mergeCells count="5">
    <mergeCell ref="D2:K2"/>
    <mergeCell ref="L2:S2"/>
    <mergeCell ref="T2:AA2"/>
    <mergeCell ref="AB2:AI2"/>
    <mergeCell ref="AJ2:AQ2"/>
  </mergeCells>
  <printOptions/>
  <pageMargins left="0" right="0.16" top="0.4724409448818898" bottom="0.3" header="0.31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D56"/>
  <sheetViews>
    <sheetView zoomScalePageLayoutView="0" workbookViewId="0" topLeftCell="A1">
      <selection activeCell="B3" sqref="B3:E55"/>
    </sheetView>
  </sheetViews>
  <sheetFormatPr defaultColWidth="11.421875" defaultRowHeight="12.75"/>
  <sheetData>
    <row r="5" spans="3:4" ht="12.75">
      <c r="C5" s="31"/>
      <c r="D5" s="31"/>
    </row>
    <row r="6" spans="3:4" ht="12.75">
      <c r="C6" s="31"/>
      <c r="D6" s="31"/>
    </row>
    <row r="7" spans="3:4" ht="12.75">
      <c r="C7" s="31"/>
      <c r="D7" s="31"/>
    </row>
    <row r="8" spans="3:4" ht="12.75">
      <c r="C8" s="31"/>
      <c r="D8" s="31"/>
    </row>
    <row r="9" spans="3:4" ht="12.75">
      <c r="C9" s="63"/>
      <c r="D9" s="31"/>
    </row>
    <row r="10" spans="3:4" ht="12.75">
      <c r="C10" s="63"/>
      <c r="D10" s="31"/>
    </row>
    <row r="11" ht="12.75">
      <c r="C11" s="31"/>
    </row>
    <row r="12" ht="12.75">
      <c r="C12" s="31"/>
    </row>
    <row r="13" spans="3:4" ht="12.75">
      <c r="C13" s="31"/>
      <c r="D13" s="31"/>
    </row>
    <row r="14" spans="3:4" ht="12.75">
      <c r="C14" s="31"/>
      <c r="D14" s="31"/>
    </row>
    <row r="15" spans="3:4" ht="12.75">
      <c r="C15" s="31"/>
      <c r="D15" s="31"/>
    </row>
    <row r="16" spans="3:4" ht="12.75">
      <c r="C16" s="31"/>
      <c r="D16" s="31"/>
    </row>
    <row r="17" spans="3:4" ht="12.75">
      <c r="C17" s="31"/>
      <c r="D17" s="31"/>
    </row>
    <row r="18" ht="12.75">
      <c r="C18" s="31"/>
    </row>
    <row r="19" spans="3:4" ht="12.75">
      <c r="C19" s="31"/>
      <c r="D19" s="31"/>
    </row>
    <row r="20" spans="3:4" ht="12.75">
      <c r="C20" s="31"/>
      <c r="D20" s="31"/>
    </row>
    <row r="21" spans="3:4" ht="12.75">
      <c r="C21" s="31"/>
      <c r="D21" s="31"/>
    </row>
    <row r="22" ht="12.75">
      <c r="C22" s="63"/>
    </row>
    <row r="24" spans="3:4" ht="12.75">
      <c r="C24" s="63"/>
      <c r="D24" s="31"/>
    </row>
    <row r="25" spans="3:4" ht="12.75">
      <c r="C25" s="31"/>
      <c r="D25" s="31"/>
    </row>
    <row r="26" spans="3:4" ht="12.75">
      <c r="C26" s="31"/>
      <c r="D26" s="31"/>
    </row>
    <row r="27" spans="3:4" ht="12.75">
      <c r="C27" s="31"/>
      <c r="D27" s="31"/>
    </row>
    <row r="28" spans="3:4" ht="12.75">
      <c r="C28" s="63"/>
      <c r="D28" s="31"/>
    </row>
    <row r="29" spans="3:4" ht="12.75">
      <c r="C29" s="63"/>
      <c r="D29" s="31"/>
    </row>
    <row r="30" spans="3:4" ht="12.75">
      <c r="C30" s="31"/>
      <c r="D30" s="1"/>
    </row>
    <row r="31" spans="3:4" ht="12.75">
      <c r="C31" s="31"/>
      <c r="D31" s="1"/>
    </row>
    <row r="32" spans="3:4" ht="12.75">
      <c r="C32" s="31"/>
      <c r="D32" s="1"/>
    </row>
    <row r="33" spans="3:4" ht="12.75">
      <c r="C33" s="31"/>
      <c r="D33" s="31"/>
    </row>
    <row r="34" spans="3:4" ht="12.75">
      <c r="C34" s="31"/>
      <c r="D34" s="31"/>
    </row>
    <row r="35" spans="3:4" ht="12.75">
      <c r="C35" s="31"/>
      <c r="D35" s="31"/>
    </row>
    <row r="36" spans="3:4" ht="12.75">
      <c r="C36" s="31"/>
      <c r="D36" s="31"/>
    </row>
    <row r="38" spans="3:4" ht="12.75">
      <c r="C38" s="31"/>
      <c r="D38" s="1"/>
    </row>
    <row r="39" spans="3:4" ht="12.75">
      <c r="C39" s="31"/>
      <c r="D39" s="31"/>
    </row>
    <row r="40" spans="3:4" ht="12.75">
      <c r="C40" s="31"/>
      <c r="D40" s="31"/>
    </row>
    <row r="41" spans="3:4" ht="12.75">
      <c r="C41" s="31"/>
      <c r="D41" s="31"/>
    </row>
    <row r="42" spans="3:4" ht="12.75">
      <c r="C42" s="31"/>
      <c r="D42" s="31"/>
    </row>
    <row r="43" spans="3:4" ht="12.75">
      <c r="C43" s="31"/>
      <c r="D43" s="31"/>
    </row>
    <row r="44" ht="12.75">
      <c r="D44" s="31"/>
    </row>
    <row r="46" spans="3:4" ht="12.75">
      <c r="C46" s="31"/>
      <c r="D46" s="1"/>
    </row>
    <row r="47" spans="3:4" ht="12.75">
      <c r="C47" s="31"/>
      <c r="D47" s="1"/>
    </row>
    <row r="48" spans="3:4" ht="12.75">
      <c r="C48" s="31"/>
      <c r="D48" s="1"/>
    </row>
    <row r="49" spans="3:4" ht="12.75">
      <c r="C49" s="31"/>
      <c r="D49" s="1"/>
    </row>
    <row r="50" spans="3:4" ht="12.75">
      <c r="C50" s="31"/>
      <c r="D50" s="1"/>
    </row>
    <row r="51" spans="3:4" ht="12.75">
      <c r="C51" s="31"/>
      <c r="D51" s="1"/>
    </row>
    <row r="52" ht="12.75">
      <c r="D52" s="1"/>
    </row>
    <row r="53" ht="12.75">
      <c r="D53" s="1"/>
    </row>
    <row r="54" ht="12.75">
      <c r="C54" s="31"/>
    </row>
    <row r="55" ht="12.75">
      <c r="C55" s="31"/>
    </row>
    <row r="56" ht="12.75">
      <c r="C56" s="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D56"/>
  <sheetViews>
    <sheetView zoomScalePageLayoutView="0" workbookViewId="0" topLeftCell="A1">
      <selection activeCell="B4" sqref="B4:E52"/>
    </sheetView>
  </sheetViews>
  <sheetFormatPr defaultColWidth="11.421875" defaultRowHeight="12.75"/>
  <cols>
    <col min="2" max="2" width="17.57421875" style="0" customWidth="1"/>
  </cols>
  <sheetData>
    <row r="5" spans="3:4" ht="12.75">
      <c r="C5" s="31"/>
      <c r="D5" s="31"/>
    </row>
    <row r="6" spans="3:4" ht="12.75">
      <c r="C6" s="31"/>
      <c r="D6" s="31"/>
    </row>
    <row r="7" spans="2:4" ht="12.75">
      <c r="B7" s="149"/>
      <c r="C7" s="31"/>
      <c r="D7" s="31"/>
    </row>
    <row r="8" spans="2:4" ht="12.75">
      <c r="B8" s="149"/>
      <c r="C8" s="31"/>
      <c r="D8" s="31"/>
    </row>
    <row r="9" spans="2:4" ht="12.75">
      <c r="B9" s="149"/>
      <c r="C9" s="63"/>
      <c r="D9" s="31"/>
    </row>
    <row r="10" spans="2:4" ht="12.75">
      <c r="B10" s="149"/>
      <c r="C10" s="63"/>
      <c r="D10" s="31"/>
    </row>
    <row r="12" ht="12.75">
      <c r="C12" s="31"/>
    </row>
    <row r="13" spans="3:4" ht="12.75">
      <c r="C13" s="31"/>
      <c r="D13" s="31"/>
    </row>
    <row r="14" spans="3:4" ht="12.75">
      <c r="C14" s="31"/>
      <c r="D14" s="31"/>
    </row>
    <row r="15" spans="2:4" ht="12.75">
      <c r="B15" s="45"/>
      <c r="C15" s="31"/>
      <c r="D15" s="31"/>
    </row>
    <row r="16" spans="2:4" ht="12.75">
      <c r="B16" s="45"/>
      <c r="C16" s="31"/>
      <c r="D16" s="31"/>
    </row>
    <row r="17" ht="12.75">
      <c r="C17" s="31"/>
    </row>
    <row r="18" spans="2:3" ht="12.75">
      <c r="B18" s="45"/>
      <c r="C18" s="31"/>
    </row>
    <row r="19" spans="2:4" ht="12.75">
      <c r="B19" s="45"/>
      <c r="C19" s="31"/>
      <c r="D19" s="31"/>
    </row>
    <row r="20" spans="2:4" ht="12.75">
      <c r="B20" s="45"/>
      <c r="C20" s="31"/>
      <c r="D20" s="31"/>
    </row>
    <row r="21" spans="2:4" ht="12.75">
      <c r="B21" s="45"/>
      <c r="C21" s="31"/>
      <c r="D21" s="31"/>
    </row>
    <row r="22" ht="12.75">
      <c r="C22" s="63"/>
    </row>
    <row r="23" spans="2:3" ht="12.75">
      <c r="B23" s="45"/>
      <c r="C23" s="63"/>
    </row>
    <row r="24" spans="2:4" ht="12.75">
      <c r="B24" s="45"/>
      <c r="D24" s="31"/>
    </row>
    <row r="25" spans="2:4" ht="12.75">
      <c r="B25" s="45"/>
      <c r="D25" s="31"/>
    </row>
    <row r="26" spans="2:4" ht="12.75">
      <c r="B26" s="45"/>
      <c r="C26" s="31"/>
      <c r="D26" s="31"/>
    </row>
    <row r="27" spans="2:4" ht="12.75">
      <c r="B27" s="45"/>
      <c r="C27" s="31"/>
      <c r="D27" s="31"/>
    </row>
    <row r="28" spans="2:4" ht="12.75">
      <c r="B28" s="45"/>
      <c r="C28" s="31"/>
      <c r="D28" s="31"/>
    </row>
    <row r="29" spans="2:4" ht="12.75">
      <c r="B29" s="45"/>
      <c r="C29" s="63"/>
      <c r="D29" s="31"/>
    </row>
    <row r="31" spans="2:3" ht="12.75">
      <c r="B31" s="45"/>
      <c r="C31" s="31"/>
    </row>
    <row r="32" spans="2:4" ht="12.75">
      <c r="B32" s="45"/>
      <c r="C32" s="31"/>
      <c r="D32" s="31"/>
    </row>
    <row r="33" spans="2:4" ht="12.75">
      <c r="B33" s="45"/>
      <c r="C33" s="31"/>
      <c r="D33" s="31"/>
    </row>
    <row r="34" spans="2:4" ht="12.75">
      <c r="B34" s="45"/>
      <c r="C34" s="31"/>
      <c r="D34" s="31"/>
    </row>
    <row r="35" spans="2:3" ht="12.75">
      <c r="B35" s="45"/>
      <c r="C35" s="31"/>
    </row>
    <row r="36" spans="2:3" ht="12.75">
      <c r="B36" s="45"/>
      <c r="C36" s="31"/>
    </row>
    <row r="37" spans="2:4" ht="12.75">
      <c r="B37" s="45"/>
      <c r="D37" s="31"/>
    </row>
    <row r="38" spans="2:4" ht="12.75">
      <c r="B38" s="45"/>
      <c r="D38" s="31"/>
    </row>
    <row r="39" spans="2:4" ht="12.75">
      <c r="B39" s="45"/>
      <c r="C39" s="31"/>
      <c r="D39" s="31"/>
    </row>
    <row r="40" spans="2:4" ht="12.75">
      <c r="B40" s="45"/>
      <c r="C40" s="31"/>
      <c r="D40" s="31"/>
    </row>
    <row r="41" spans="2:4" ht="12.75">
      <c r="B41" s="45"/>
      <c r="C41" s="31"/>
      <c r="D41" s="63"/>
    </row>
    <row r="42" ht="12.75">
      <c r="C42" s="31"/>
    </row>
    <row r="43" spans="2:3" ht="12.75">
      <c r="B43" s="45"/>
      <c r="C43" s="31"/>
    </row>
    <row r="44" spans="2:4" ht="12.75">
      <c r="B44" s="45"/>
      <c r="C44" s="31"/>
      <c r="D44" s="31"/>
    </row>
    <row r="45" spans="2:4" ht="12.75">
      <c r="B45" s="45"/>
      <c r="D45" s="31"/>
    </row>
    <row r="46" spans="2:4" ht="12.75">
      <c r="B46" s="45"/>
      <c r="D46" s="31"/>
    </row>
    <row r="47" spans="2:4" ht="12.75">
      <c r="B47" s="45"/>
      <c r="C47" s="31"/>
      <c r="D47" s="31"/>
    </row>
    <row r="48" spans="2:4" ht="12.75">
      <c r="B48" s="45"/>
      <c r="C48" s="31"/>
      <c r="D48" s="63"/>
    </row>
    <row r="49" spans="2:3" ht="12.75">
      <c r="B49" s="45"/>
      <c r="C49" s="31"/>
    </row>
    <row r="50" spans="2:3" ht="12.75">
      <c r="B50" s="45"/>
      <c r="C50" s="31"/>
    </row>
    <row r="51" spans="2:3" ht="12.75">
      <c r="B51" s="45"/>
      <c r="C51" s="31"/>
    </row>
    <row r="54" ht="12.75">
      <c r="C54" s="31"/>
    </row>
    <row r="55" ht="12.75">
      <c r="C55" s="31"/>
    </row>
    <row r="56" ht="12.75">
      <c r="C56" s="3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3"/>
  <sheetViews>
    <sheetView zoomScalePageLayoutView="0" workbookViewId="0" topLeftCell="A1">
      <selection activeCell="L33" sqref="L33"/>
    </sheetView>
  </sheetViews>
  <sheetFormatPr defaultColWidth="11.421875" defaultRowHeight="12.75"/>
  <cols>
    <col min="2" max="2" width="17.57421875" style="0" customWidth="1"/>
  </cols>
  <sheetData>
    <row r="4" spans="1:6" ht="12.75">
      <c r="A4" s="42"/>
      <c r="B4" s="42"/>
      <c r="C4" s="42"/>
      <c r="D4" s="42"/>
      <c r="E4" s="42"/>
      <c r="F4" s="42"/>
    </row>
    <row r="5" spans="1:6" ht="12.75">
      <c r="A5" s="42"/>
      <c r="B5" s="42"/>
      <c r="C5" s="42"/>
      <c r="D5" s="42"/>
      <c r="E5" s="42"/>
      <c r="F5" s="42"/>
    </row>
    <row r="6" spans="1:6" ht="12.75">
      <c r="A6" s="42"/>
      <c r="B6" s="42"/>
      <c r="C6" s="42"/>
      <c r="D6" s="42"/>
      <c r="E6" s="42"/>
      <c r="F6" s="42"/>
    </row>
    <row r="7" spans="1:6" ht="12.75">
      <c r="A7" s="42"/>
      <c r="B7" s="42"/>
      <c r="C7" s="43"/>
      <c r="D7" s="42"/>
      <c r="E7" s="42"/>
      <c r="F7" s="42"/>
    </row>
    <row r="8" spans="1:6" ht="12.75">
      <c r="A8" s="42"/>
      <c r="B8" s="42"/>
      <c r="C8" s="43"/>
      <c r="D8" s="42"/>
      <c r="E8" s="42"/>
      <c r="F8" s="42"/>
    </row>
    <row r="9" spans="1:6" ht="12.75">
      <c r="A9" s="42"/>
      <c r="B9" s="42"/>
      <c r="C9" s="43"/>
      <c r="D9" s="42"/>
      <c r="E9" s="42"/>
      <c r="F9" s="42"/>
    </row>
    <row r="10" spans="1:6" ht="12.75">
      <c r="A10" s="42"/>
      <c r="B10" s="42"/>
      <c r="C10" s="42"/>
      <c r="D10" s="42"/>
      <c r="E10" s="42"/>
      <c r="F10" s="42"/>
    </row>
    <row r="11" spans="1:6" ht="12.75">
      <c r="A11" s="42"/>
      <c r="B11" s="42"/>
      <c r="C11" s="42"/>
      <c r="D11" s="42"/>
      <c r="E11" s="42"/>
      <c r="F11" s="42"/>
    </row>
    <row r="12" spans="1:6" ht="12.75">
      <c r="A12" s="42"/>
      <c r="B12" s="42"/>
      <c r="C12" s="42"/>
      <c r="D12" s="42"/>
      <c r="E12" s="42"/>
      <c r="F12" s="42"/>
    </row>
    <row r="13" spans="1:6" ht="12.75">
      <c r="A13" s="42"/>
      <c r="B13" s="42"/>
      <c r="C13" s="42"/>
      <c r="D13" s="42"/>
      <c r="E13" s="42"/>
      <c r="F13" s="42"/>
    </row>
    <row r="14" spans="1:6" ht="12.75">
      <c r="A14" s="42"/>
      <c r="B14" s="42"/>
      <c r="C14" s="42"/>
      <c r="D14" s="42"/>
      <c r="E14" s="42"/>
      <c r="F14" s="42"/>
    </row>
    <row r="15" spans="1:6" ht="12.75">
      <c r="A15" s="42"/>
      <c r="B15" s="42"/>
      <c r="C15" s="44"/>
      <c r="D15" s="42"/>
      <c r="E15" s="42"/>
      <c r="F15" s="42"/>
    </row>
    <row r="16" spans="1:6" ht="12.75">
      <c r="A16" s="42"/>
      <c r="B16" s="42"/>
      <c r="C16" s="44"/>
      <c r="D16" s="42"/>
      <c r="E16" s="42"/>
      <c r="F16" s="42"/>
    </row>
    <row r="17" spans="1:6" ht="12.75">
      <c r="A17" s="42"/>
      <c r="B17" s="42"/>
      <c r="C17" s="44"/>
      <c r="D17" s="42"/>
      <c r="E17" s="42"/>
      <c r="F17" s="42"/>
    </row>
    <row r="18" spans="1:6" ht="12.75">
      <c r="A18" s="42"/>
      <c r="B18" s="42"/>
      <c r="C18" s="44"/>
      <c r="D18" s="42"/>
      <c r="E18" s="42"/>
      <c r="F18" s="42"/>
    </row>
    <row r="19" spans="1:6" ht="12.75">
      <c r="A19" s="42"/>
      <c r="B19" s="42"/>
      <c r="C19" s="44"/>
      <c r="D19" s="42"/>
      <c r="E19" s="42"/>
      <c r="F19" s="42"/>
    </row>
    <row r="20" spans="1:6" ht="12.75">
      <c r="A20" s="42"/>
      <c r="B20" s="42"/>
      <c r="C20" s="42"/>
      <c r="D20" s="42"/>
      <c r="E20" s="42"/>
      <c r="F20" s="42"/>
    </row>
    <row r="21" spans="1:6" ht="12.75">
      <c r="A21" s="42"/>
      <c r="B21" s="42"/>
      <c r="C21" s="42"/>
      <c r="D21" s="42"/>
      <c r="E21" s="42"/>
      <c r="F21" s="42"/>
    </row>
    <row r="22" spans="1:6" ht="12.75">
      <c r="A22" s="42"/>
      <c r="B22" s="42"/>
      <c r="C22" s="42"/>
      <c r="D22" s="42"/>
      <c r="E22" s="42"/>
      <c r="F22" s="42"/>
    </row>
    <row r="23" spans="1:6" ht="12.75">
      <c r="A23" s="42"/>
      <c r="B23" s="42"/>
      <c r="C23" s="43"/>
      <c r="D23" s="43"/>
      <c r="E23" s="42"/>
      <c r="F23" s="42"/>
    </row>
    <row r="24" spans="1:6" ht="12.75">
      <c r="A24" s="42"/>
      <c r="B24" s="42"/>
      <c r="C24" s="43"/>
      <c r="D24" s="43"/>
      <c r="E24" s="42"/>
      <c r="F24" s="42"/>
    </row>
    <row r="25" spans="1:6" ht="12.75">
      <c r="A25" s="42"/>
      <c r="B25" s="42"/>
      <c r="C25" s="43"/>
      <c r="D25" s="43"/>
      <c r="E25" s="42"/>
      <c r="F25" s="42"/>
    </row>
    <row r="26" spans="1:6" ht="12.75">
      <c r="A26" s="42"/>
      <c r="B26" s="42"/>
      <c r="C26" s="42"/>
      <c r="D26" s="42"/>
      <c r="E26" s="42"/>
      <c r="F26" s="42"/>
    </row>
    <row r="27" spans="1:6" ht="12.75">
      <c r="A27" s="42"/>
      <c r="B27" s="42"/>
      <c r="C27" s="42"/>
      <c r="D27" s="42"/>
      <c r="E27" s="42"/>
      <c r="F27" s="42"/>
    </row>
    <row r="28" spans="1:6" ht="12.75">
      <c r="A28" s="42"/>
      <c r="B28" s="42"/>
      <c r="C28" s="42"/>
      <c r="D28" s="42"/>
      <c r="E28" s="42"/>
      <c r="F28" s="42"/>
    </row>
    <row r="29" spans="1:6" ht="12.75">
      <c r="A29" s="42"/>
      <c r="B29" s="42"/>
      <c r="C29" s="43"/>
      <c r="D29" s="42"/>
      <c r="E29" s="42"/>
      <c r="F29" s="42"/>
    </row>
    <row r="30" spans="1:6" ht="12.75">
      <c r="A30" s="42"/>
      <c r="B30" s="42"/>
      <c r="C30" s="43"/>
      <c r="D30" s="42"/>
      <c r="E30" s="42"/>
      <c r="F30" s="42"/>
    </row>
    <row r="31" spans="1:6" ht="12.75">
      <c r="A31" s="42"/>
      <c r="B31" s="42"/>
      <c r="C31" s="43"/>
      <c r="D31" s="42"/>
      <c r="E31" s="42"/>
      <c r="F31" s="42"/>
    </row>
    <row r="32" spans="1:6" ht="12.75">
      <c r="A32" s="42"/>
      <c r="B32" s="42"/>
      <c r="C32" s="42"/>
      <c r="D32" s="42"/>
      <c r="E32" s="42"/>
      <c r="F32" s="42"/>
    </row>
    <row r="33" spans="1:6" ht="12.75">
      <c r="A33" s="42"/>
      <c r="B33" s="42"/>
      <c r="C33" s="43"/>
      <c r="D33" s="42"/>
      <c r="E33" s="42"/>
      <c r="F33" s="42"/>
    </row>
    <row r="34" spans="1:6" ht="12.75">
      <c r="A34" s="42"/>
      <c r="B34" s="42"/>
      <c r="C34" s="43"/>
      <c r="D34" s="42"/>
      <c r="E34" s="42"/>
      <c r="F34" s="42"/>
    </row>
    <row r="35" spans="1:6" ht="12.75">
      <c r="A35" s="42"/>
      <c r="B35" s="42"/>
      <c r="C35" s="42"/>
      <c r="D35" s="42"/>
      <c r="E35" s="42"/>
      <c r="F35" s="42"/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42"/>
      <c r="B37" s="42"/>
      <c r="C37" s="42"/>
      <c r="D37" s="42"/>
      <c r="E37" s="42"/>
      <c r="F37" s="42"/>
    </row>
    <row r="38" spans="1:6" ht="12.75">
      <c r="A38" s="42"/>
      <c r="B38" s="42"/>
      <c r="C38" s="42"/>
      <c r="D38" s="42"/>
      <c r="E38" s="42"/>
      <c r="F38" s="42"/>
    </row>
    <row r="39" spans="1:6" ht="12.75">
      <c r="A39" s="42"/>
      <c r="B39" s="42"/>
      <c r="C39" s="42"/>
      <c r="D39" s="42"/>
      <c r="E39" s="42"/>
      <c r="F39" s="42"/>
    </row>
    <row r="40" spans="1:6" ht="12.75">
      <c r="A40" s="42"/>
      <c r="B40" s="42"/>
      <c r="C40" s="43"/>
      <c r="D40" s="43"/>
      <c r="E40" s="42"/>
      <c r="F40" s="42"/>
    </row>
    <row r="41" spans="1:6" ht="12.75">
      <c r="A41" s="42"/>
      <c r="B41" s="42"/>
      <c r="C41" s="43"/>
      <c r="D41" s="43"/>
      <c r="E41" s="42"/>
      <c r="F41" s="42"/>
    </row>
    <row r="42" spans="1:6" ht="12.75">
      <c r="A42" s="42"/>
      <c r="B42" s="42"/>
      <c r="C42" s="43"/>
      <c r="D42" s="43"/>
      <c r="E42" s="42"/>
      <c r="F42" s="42"/>
    </row>
    <row r="43" spans="1:6" ht="12.75">
      <c r="A43" s="42"/>
      <c r="B43" s="42"/>
      <c r="C43" s="43"/>
      <c r="D43" s="43"/>
      <c r="E43" s="42"/>
      <c r="F43" s="42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2.75">
      <c r="A46" s="42"/>
      <c r="B46" s="42"/>
      <c r="C46" s="43"/>
      <c r="D46" s="43"/>
      <c r="E46" s="42"/>
      <c r="F46" s="42"/>
    </row>
    <row r="47" spans="1:6" ht="12.75">
      <c r="A47" s="42"/>
      <c r="B47" s="42"/>
      <c r="C47" s="43"/>
      <c r="D47" s="43"/>
      <c r="E47" s="42"/>
      <c r="F47" s="42"/>
    </row>
    <row r="48" spans="1:6" ht="12.75">
      <c r="A48" s="42"/>
      <c r="B48" s="42"/>
      <c r="C48" s="43"/>
      <c r="D48" s="43"/>
      <c r="E48" s="42"/>
      <c r="F48" s="42"/>
    </row>
    <row r="49" spans="1:6" ht="12.75">
      <c r="A49" s="42"/>
      <c r="B49" s="42"/>
      <c r="C49" s="43"/>
      <c r="D49" s="43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55"/>
  <sheetViews>
    <sheetView zoomScalePageLayoutView="0" workbookViewId="0" topLeftCell="A1">
      <selection activeCell="L29" sqref="L29"/>
    </sheetView>
  </sheetViews>
  <sheetFormatPr defaultColWidth="11.421875" defaultRowHeight="12.75"/>
  <cols>
    <col min="4" max="4" width="17.28125" style="0" customWidth="1"/>
  </cols>
  <sheetData>
    <row r="4" spans="1:5" ht="12.75">
      <c r="A4" s="42"/>
      <c r="B4" s="42"/>
      <c r="C4" s="42"/>
      <c r="D4" s="42"/>
      <c r="E4" s="42"/>
    </row>
    <row r="5" spans="1:5" ht="12.75">
      <c r="A5" s="42"/>
      <c r="B5" s="42"/>
      <c r="C5" s="42"/>
      <c r="D5" s="42"/>
      <c r="E5" s="42"/>
    </row>
    <row r="6" spans="1:5" ht="12.75">
      <c r="A6" s="42"/>
      <c r="B6" s="42"/>
      <c r="C6" s="42"/>
      <c r="D6" s="42"/>
      <c r="E6" s="42"/>
    </row>
    <row r="7" spans="1:5" ht="12.75">
      <c r="A7" s="42"/>
      <c r="B7" s="42"/>
      <c r="C7" s="43"/>
      <c r="D7" s="42"/>
      <c r="E7" s="42"/>
    </row>
    <row r="8" spans="1:5" ht="12.75">
      <c r="A8" s="42"/>
      <c r="B8" s="42"/>
      <c r="C8" s="43"/>
      <c r="D8" s="42"/>
      <c r="E8" s="42"/>
    </row>
    <row r="9" spans="1:5" ht="12.75">
      <c r="A9" s="42"/>
      <c r="B9" s="42"/>
      <c r="C9" s="43"/>
      <c r="D9" s="42"/>
      <c r="E9" s="42"/>
    </row>
    <row r="10" spans="1:5" ht="12.75">
      <c r="A10" s="42"/>
      <c r="B10" s="42"/>
      <c r="C10" s="42"/>
      <c r="D10" s="42"/>
      <c r="E10" s="42"/>
    </row>
    <row r="11" spans="1:5" ht="12.75">
      <c r="A11" s="42"/>
      <c r="B11" s="42"/>
      <c r="C11" s="42"/>
      <c r="D11" s="42"/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2"/>
      <c r="B13" s="42"/>
      <c r="C13" s="42"/>
      <c r="D13" s="42"/>
      <c r="E13" s="42"/>
    </row>
    <row r="14" spans="1:5" ht="12.75">
      <c r="A14" s="42"/>
      <c r="B14" s="42"/>
      <c r="C14" s="43"/>
      <c r="D14" s="42"/>
      <c r="E14" s="42"/>
    </row>
    <row r="15" spans="1:5" ht="12.75">
      <c r="A15" s="42"/>
      <c r="B15" s="42"/>
      <c r="C15" s="43"/>
      <c r="D15" s="42"/>
      <c r="E15" s="42"/>
    </row>
    <row r="16" spans="1:5" ht="12.75">
      <c r="A16" s="42"/>
      <c r="B16" s="42"/>
      <c r="C16" s="43"/>
      <c r="D16" s="42"/>
      <c r="E16" s="42"/>
    </row>
    <row r="17" spans="1:5" ht="12.75">
      <c r="A17" s="42"/>
      <c r="B17" s="42"/>
      <c r="C17" s="43"/>
      <c r="D17" s="42"/>
      <c r="E17" s="42"/>
    </row>
    <row r="18" spans="1:5" ht="12.75">
      <c r="A18" s="42"/>
      <c r="B18" s="42"/>
      <c r="C18" s="42"/>
      <c r="D18" s="42"/>
      <c r="E18" s="42"/>
    </row>
    <row r="19" spans="1:5" ht="12.75">
      <c r="A19" s="42"/>
      <c r="B19" s="42"/>
      <c r="C19" s="42"/>
      <c r="D19" s="42"/>
      <c r="E19" s="42"/>
    </row>
    <row r="20" spans="1:5" ht="12.75">
      <c r="A20" s="42"/>
      <c r="B20" s="42"/>
      <c r="C20" s="42"/>
      <c r="D20" s="42"/>
      <c r="E20" s="42"/>
    </row>
    <row r="21" spans="1:5" ht="12.75">
      <c r="A21" s="42"/>
      <c r="B21" s="42"/>
      <c r="C21" s="43"/>
      <c r="D21" s="42"/>
      <c r="E21" s="42"/>
    </row>
    <row r="22" spans="1:5" ht="12.75">
      <c r="A22" s="42"/>
      <c r="B22" s="42"/>
      <c r="C22" s="43"/>
      <c r="D22" s="42"/>
      <c r="E22" s="42"/>
    </row>
    <row r="23" spans="1:5" ht="12.75">
      <c r="A23" s="42"/>
      <c r="B23" s="42"/>
      <c r="C23" s="43"/>
      <c r="D23" s="42"/>
      <c r="E23" s="42"/>
    </row>
    <row r="24" spans="1:5" ht="12.75">
      <c r="A24" s="42"/>
      <c r="B24" s="42"/>
      <c r="C24" s="42"/>
      <c r="D24" s="42"/>
      <c r="E24" s="42"/>
    </row>
    <row r="25" spans="1:5" ht="12.75">
      <c r="A25" s="42"/>
      <c r="B25" s="42"/>
      <c r="C25" s="42"/>
      <c r="D25" s="42"/>
      <c r="E25" s="42"/>
    </row>
    <row r="26" spans="1:5" ht="12.75">
      <c r="A26" s="42"/>
      <c r="B26" s="42"/>
      <c r="C26" s="42"/>
      <c r="D26" s="42"/>
      <c r="E26" s="42"/>
    </row>
    <row r="27" spans="1:5" ht="12.75">
      <c r="A27" s="42"/>
      <c r="B27" s="42"/>
      <c r="C27" s="42"/>
      <c r="D27" s="42"/>
      <c r="E27" s="42"/>
    </row>
    <row r="28" spans="1:5" ht="12.75">
      <c r="A28" s="42"/>
      <c r="B28" s="42"/>
      <c r="C28" s="42"/>
      <c r="D28" s="42"/>
      <c r="E28" s="42"/>
    </row>
    <row r="29" spans="1:5" ht="12.75">
      <c r="A29" s="42"/>
      <c r="B29" s="42"/>
      <c r="C29" s="43"/>
      <c r="D29" s="43"/>
      <c r="E29" s="42"/>
    </row>
    <row r="30" spans="1:5" ht="12.75">
      <c r="A30" s="42"/>
      <c r="B30" s="42"/>
      <c r="C30" s="43"/>
      <c r="D30" s="43"/>
      <c r="E30" s="42"/>
    </row>
    <row r="31" spans="1:5" ht="12.75">
      <c r="A31" s="42"/>
      <c r="B31" s="42"/>
      <c r="C31" s="43"/>
      <c r="D31" s="43"/>
      <c r="E31" s="42"/>
    </row>
    <row r="32" spans="1:5" ht="12.75">
      <c r="A32" s="42"/>
      <c r="B32" s="42"/>
      <c r="C32" s="42"/>
      <c r="D32" s="42"/>
      <c r="E32" s="42"/>
    </row>
    <row r="33" spans="1:5" ht="12.75">
      <c r="A33" s="42"/>
      <c r="B33" s="42"/>
      <c r="C33" s="43"/>
      <c r="D33" s="43"/>
      <c r="E33" s="42"/>
    </row>
    <row r="34" spans="1:5" ht="12.75">
      <c r="A34" s="42"/>
      <c r="B34" s="42"/>
      <c r="C34" s="42"/>
      <c r="D34" s="42"/>
      <c r="E34" s="42"/>
    </row>
    <row r="35" spans="1:5" ht="12.75">
      <c r="A35" s="42"/>
      <c r="B35" s="42"/>
      <c r="C35" s="42"/>
      <c r="D35" s="42"/>
      <c r="E35" s="42"/>
    </row>
    <row r="36" spans="1:5" ht="12.75">
      <c r="A36" s="42"/>
      <c r="B36" s="42"/>
      <c r="C36" s="42"/>
      <c r="D36" s="42"/>
      <c r="E36" s="42"/>
    </row>
    <row r="37" spans="1:5" ht="12.75">
      <c r="A37" s="42"/>
      <c r="B37" s="42"/>
      <c r="C37" s="42"/>
      <c r="D37" s="42"/>
      <c r="E37" s="42"/>
    </row>
    <row r="38" spans="1:5" ht="12.75">
      <c r="A38" s="42"/>
      <c r="B38" s="42"/>
      <c r="C38" s="42"/>
      <c r="D38" s="42"/>
      <c r="E38" s="42"/>
    </row>
    <row r="39" spans="1:5" ht="12.75">
      <c r="A39" s="42"/>
      <c r="B39" s="42"/>
      <c r="C39" s="43"/>
      <c r="D39" s="43"/>
      <c r="E39" s="42"/>
    </row>
    <row r="40" spans="1:5" ht="12.75">
      <c r="A40" s="42"/>
      <c r="B40" s="42"/>
      <c r="C40" s="43"/>
      <c r="D40" s="43"/>
      <c r="E40" s="42"/>
    </row>
    <row r="41" spans="1:5" ht="12.75">
      <c r="A41" s="42"/>
      <c r="B41" s="42"/>
      <c r="C41" s="43"/>
      <c r="D41" s="43"/>
      <c r="E41" s="42"/>
    </row>
    <row r="42" spans="1:5" ht="12.75">
      <c r="A42" s="42"/>
      <c r="B42" s="42"/>
      <c r="C42" s="43"/>
      <c r="D42" s="43"/>
      <c r="E42" s="42"/>
    </row>
    <row r="43" spans="1:5" ht="12.75">
      <c r="A43" s="42"/>
      <c r="B43" s="42"/>
      <c r="C43" s="43"/>
      <c r="D43" s="42"/>
      <c r="E43" s="42"/>
    </row>
    <row r="44" spans="1:5" ht="12.75">
      <c r="A44" s="42"/>
      <c r="B44" s="42"/>
      <c r="C44" s="42"/>
      <c r="D44" s="42"/>
      <c r="E44" s="42"/>
    </row>
    <row r="45" spans="1:5" ht="12.75">
      <c r="A45" s="42"/>
      <c r="B45" s="42"/>
      <c r="C45" s="43"/>
      <c r="D45" s="43"/>
      <c r="E45" s="42"/>
    </row>
    <row r="46" spans="1:5" ht="12.75">
      <c r="A46" s="42"/>
      <c r="B46" s="42"/>
      <c r="C46" s="43"/>
      <c r="D46" s="43"/>
      <c r="E46" s="42"/>
    </row>
    <row r="47" spans="1:5" ht="12.75">
      <c r="A47" s="42"/>
      <c r="B47" s="42"/>
      <c r="C47" s="43"/>
      <c r="D47" s="43"/>
      <c r="E47" s="42"/>
    </row>
    <row r="48" spans="1:5" ht="12.75">
      <c r="A48" s="42"/>
      <c r="B48" s="42"/>
      <c r="C48" s="43"/>
      <c r="D48" s="43"/>
      <c r="E48" s="42"/>
    </row>
    <row r="49" spans="1:5" ht="12.75">
      <c r="A49" s="42"/>
      <c r="B49" s="42"/>
      <c r="C49" s="42"/>
      <c r="D49" s="42"/>
      <c r="E49" s="42"/>
    </row>
    <row r="50" spans="1:5" ht="12.75">
      <c r="A50" s="42"/>
      <c r="B50" s="42"/>
      <c r="C50" s="42"/>
      <c r="D50" s="43"/>
      <c r="E50" s="42"/>
    </row>
    <row r="51" spans="1:5" ht="12.75">
      <c r="A51" s="42"/>
      <c r="B51" s="42"/>
      <c r="C51" s="42"/>
      <c r="D51" s="42"/>
      <c r="E51" s="42"/>
    </row>
    <row r="52" spans="1:5" ht="12.75">
      <c r="A52" s="42"/>
      <c r="B52" s="42"/>
      <c r="C52" s="42"/>
      <c r="D52" s="42"/>
      <c r="E52" s="42"/>
    </row>
    <row r="53" spans="1:5" ht="12.75">
      <c r="A53" s="42"/>
      <c r="B53" s="42"/>
      <c r="C53" s="42"/>
      <c r="D53" s="42"/>
      <c r="E53" s="42"/>
    </row>
    <row r="54" spans="1:5" ht="12.75">
      <c r="A54" s="42"/>
      <c r="B54" s="42"/>
      <c r="C54" s="42"/>
      <c r="D54" s="42"/>
      <c r="E54" s="42"/>
    </row>
    <row r="55" spans="1:5" ht="12.75">
      <c r="A55" s="42"/>
      <c r="B55" s="42"/>
      <c r="C55" s="42"/>
      <c r="D55" s="42"/>
      <c r="E55" s="4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53"/>
  <sheetViews>
    <sheetView zoomScalePageLayoutView="0" workbookViewId="0" topLeftCell="A1">
      <selection activeCell="A2" sqref="A2:G60"/>
    </sheetView>
  </sheetViews>
  <sheetFormatPr defaultColWidth="11.421875" defaultRowHeight="12.75"/>
  <cols>
    <col min="2" max="2" width="17.8515625" style="0" customWidth="1"/>
  </cols>
  <sheetData>
    <row r="3" spans="3:4" ht="12.75">
      <c r="C3" s="45"/>
      <c r="D3" s="45"/>
    </row>
    <row r="4" spans="2:5" ht="12.75">
      <c r="B4" s="42"/>
      <c r="C4" s="42"/>
      <c r="D4" s="42"/>
      <c r="E4" s="42"/>
    </row>
    <row r="5" spans="2:5" ht="12.75">
      <c r="B5" s="81"/>
      <c r="C5" s="42"/>
      <c r="D5" s="31"/>
      <c r="E5" s="42"/>
    </row>
    <row r="6" spans="2:5" ht="12.75">
      <c r="B6" s="81"/>
      <c r="C6" s="43"/>
      <c r="D6" s="31"/>
      <c r="E6" s="42"/>
    </row>
    <row r="7" spans="2:5" ht="12.75">
      <c r="B7" s="81"/>
      <c r="C7" s="43"/>
      <c r="D7" s="31"/>
      <c r="E7" s="42"/>
    </row>
    <row r="8" spans="2:5" ht="12.75">
      <c r="B8" s="81"/>
      <c r="C8" s="43"/>
      <c r="D8" s="31"/>
      <c r="E8" s="42"/>
    </row>
    <row r="9" spans="2:5" ht="12.75">
      <c r="B9" s="81"/>
      <c r="C9" s="42"/>
      <c r="D9" s="31"/>
      <c r="E9" s="42"/>
    </row>
    <row r="10" spans="2:5" ht="12.75">
      <c r="B10" s="81"/>
      <c r="C10" s="42"/>
      <c r="D10" s="31"/>
      <c r="E10" s="42"/>
    </row>
    <row r="11" spans="2:5" ht="12.75">
      <c r="B11" s="81"/>
      <c r="C11" s="43"/>
      <c r="D11" s="43"/>
      <c r="E11" s="42"/>
    </row>
    <row r="12" spans="2:5" ht="12.75">
      <c r="B12" s="81"/>
      <c r="C12" s="43"/>
      <c r="D12" s="43"/>
      <c r="E12" s="42"/>
    </row>
    <row r="13" spans="2:5" ht="12.75">
      <c r="B13" s="81"/>
      <c r="C13" s="43"/>
      <c r="E13" s="42"/>
    </row>
    <row r="14" spans="1:5" ht="12.75">
      <c r="A14" s="45"/>
      <c r="B14" s="81"/>
      <c r="C14" s="43"/>
      <c r="E14" s="42"/>
    </row>
    <row r="15" spans="2:5" ht="12.75">
      <c r="B15" s="81"/>
      <c r="C15" s="42"/>
      <c r="E15" s="42"/>
    </row>
    <row r="16" spans="2:5" ht="12.75">
      <c r="B16" s="81"/>
      <c r="C16" s="42"/>
      <c r="E16" s="42"/>
    </row>
    <row r="17" spans="2:5" ht="12.75">
      <c r="B17" s="81"/>
      <c r="C17" s="42"/>
      <c r="E17" s="42"/>
    </row>
    <row r="18" spans="2:5" ht="12.75">
      <c r="B18" s="81"/>
      <c r="C18" s="43"/>
      <c r="E18" s="42"/>
    </row>
    <row r="19" spans="2:5" ht="12.75">
      <c r="B19" s="81"/>
      <c r="C19" s="43"/>
      <c r="E19" s="42"/>
    </row>
    <row r="20" spans="2:5" ht="12.75">
      <c r="B20" s="81"/>
      <c r="C20" s="43"/>
      <c r="E20" s="42"/>
    </row>
    <row r="21" spans="2:5" ht="12.75">
      <c r="B21" s="81"/>
      <c r="C21" s="43"/>
      <c r="E21" s="42"/>
    </row>
    <row r="22" spans="2:5" ht="12.75">
      <c r="B22" s="81"/>
      <c r="C22" s="42"/>
      <c r="E22" s="42"/>
    </row>
    <row r="23" spans="2:5" ht="12.75">
      <c r="B23" s="81"/>
      <c r="C23" s="42"/>
      <c r="E23" s="42"/>
    </row>
    <row r="24" spans="2:5" ht="12.75">
      <c r="B24" s="81"/>
      <c r="C24" s="42"/>
      <c r="E24" s="42"/>
    </row>
    <row r="25" spans="2:5" ht="12.75">
      <c r="B25" s="81"/>
      <c r="C25" s="42"/>
      <c r="D25" s="42"/>
      <c r="E25" s="42"/>
    </row>
    <row r="26" spans="2:5" ht="12.75">
      <c r="B26" s="81"/>
      <c r="C26" s="42"/>
      <c r="D26" s="42"/>
      <c r="E26" s="42"/>
    </row>
    <row r="27" spans="2:5" ht="12.75">
      <c r="B27" s="81"/>
      <c r="C27" s="44"/>
      <c r="D27" s="42"/>
      <c r="E27" s="42"/>
    </row>
    <row r="28" spans="2:5" ht="12.75">
      <c r="B28" s="81"/>
      <c r="C28" s="44"/>
      <c r="D28" s="42"/>
      <c r="E28" s="42"/>
    </row>
    <row r="29" spans="2:5" ht="12.75">
      <c r="B29" s="81"/>
      <c r="C29" s="44"/>
      <c r="D29" s="42"/>
      <c r="E29" s="42"/>
    </row>
    <row r="30" spans="2:5" ht="12.75">
      <c r="B30" s="81"/>
      <c r="C30" s="44"/>
      <c r="D30" s="42"/>
      <c r="E30" s="42"/>
    </row>
    <row r="31" spans="2:5" ht="12.75">
      <c r="B31" s="81"/>
      <c r="C31" s="44"/>
      <c r="D31" s="42"/>
      <c r="E31" s="42"/>
    </row>
    <row r="32" spans="2:5" ht="12.75">
      <c r="B32" s="81"/>
      <c r="C32" s="42"/>
      <c r="D32" s="42"/>
      <c r="E32" s="42"/>
    </row>
    <row r="33" spans="2:5" ht="12.75">
      <c r="B33" s="81"/>
      <c r="C33" s="42"/>
      <c r="D33" s="42"/>
      <c r="E33" s="42"/>
    </row>
    <row r="34" ht="12.75">
      <c r="B34" s="81"/>
    </row>
    <row r="35" ht="12.75">
      <c r="B35" s="81"/>
    </row>
    <row r="36" ht="12.75">
      <c r="B36" s="81"/>
    </row>
    <row r="39" ht="12.75">
      <c r="B39" s="81"/>
    </row>
    <row r="40" ht="12.75">
      <c r="B40" s="81"/>
    </row>
    <row r="43" ht="12.75">
      <c r="D43" s="42"/>
    </row>
    <row r="44" ht="12.75">
      <c r="D44" s="42"/>
    </row>
    <row r="45" ht="12.75">
      <c r="D45" s="42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D52"/>
  <sheetViews>
    <sheetView zoomScalePageLayoutView="0" workbookViewId="0" topLeftCell="A1">
      <selection activeCell="A3" sqref="A3:F58"/>
    </sheetView>
  </sheetViews>
  <sheetFormatPr defaultColWidth="11.421875" defaultRowHeight="12.75"/>
  <cols>
    <col min="2" max="2" width="16.57421875" style="0" customWidth="1"/>
  </cols>
  <sheetData>
    <row r="3" spans="3:4" ht="12.75">
      <c r="C3" s="45"/>
      <c r="D3" s="45"/>
    </row>
    <row r="4" ht="12.75">
      <c r="B4" s="45"/>
    </row>
    <row r="5" spans="2:4" ht="12.75">
      <c r="B5" s="45"/>
      <c r="D5" s="31"/>
    </row>
    <row r="6" spans="2:4" ht="12.75">
      <c r="B6" s="45"/>
      <c r="D6" s="31"/>
    </row>
    <row r="7" spans="2:4" ht="12.75">
      <c r="B7" s="45"/>
      <c r="D7" s="31"/>
    </row>
    <row r="8" spans="2:4" ht="12.75">
      <c r="B8" s="45"/>
      <c r="D8" s="31"/>
    </row>
    <row r="9" spans="2:4" ht="12.75">
      <c r="B9" s="45"/>
      <c r="D9" s="31"/>
    </row>
    <row r="10" spans="2:4" ht="12.75">
      <c r="B10" s="45"/>
      <c r="D10" s="31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  <row r="17" ht="12.75">
      <c r="B17" s="45"/>
    </row>
    <row r="18" ht="12.75">
      <c r="B18" s="45"/>
    </row>
    <row r="19" ht="12.75">
      <c r="B19" s="45"/>
    </row>
    <row r="20" ht="12.75">
      <c r="B20" s="45"/>
    </row>
    <row r="21" ht="12.75">
      <c r="B21" s="45"/>
    </row>
    <row r="22" ht="12.75">
      <c r="B22" s="45"/>
    </row>
    <row r="23" ht="12.75">
      <c r="B23" s="45"/>
    </row>
    <row r="24" ht="12.75">
      <c r="B24" s="45"/>
    </row>
    <row r="26" ht="12.75">
      <c r="B26" s="45"/>
    </row>
    <row r="27" ht="12.75">
      <c r="B27" s="45"/>
    </row>
    <row r="28" ht="12.75">
      <c r="B28" s="45"/>
    </row>
    <row r="29" ht="12.75">
      <c r="B29" s="45"/>
    </row>
    <row r="31" ht="12.75">
      <c r="B31" s="45"/>
    </row>
    <row r="32" ht="12.75">
      <c r="B32" s="45"/>
    </row>
    <row r="34" ht="12.75">
      <c r="B34" s="45"/>
    </row>
    <row r="35" ht="12.75">
      <c r="B35" s="45"/>
    </row>
    <row r="36" ht="12.75">
      <c r="B36" s="45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5:G61"/>
  <sheetViews>
    <sheetView zoomScalePageLayoutView="0" workbookViewId="0" topLeftCell="A4">
      <selection activeCell="A5" sqref="A5:H63"/>
    </sheetView>
  </sheetViews>
  <sheetFormatPr defaultColWidth="11.421875" defaultRowHeight="12.75"/>
  <cols>
    <col min="2" max="2" width="13.28125" style="0" customWidth="1"/>
    <col min="3" max="3" width="6.57421875" style="0" customWidth="1"/>
  </cols>
  <sheetData>
    <row r="5" spans="2:7" ht="12.75">
      <c r="B5" s="42"/>
      <c r="C5" s="42"/>
      <c r="D5" s="42"/>
      <c r="E5" s="42"/>
      <c r="F5" s="42"/>
      <c r="G5" s="42"/>
    </row>
    <row r="6" spans="2:7" ht="12.75">
      <c r="B6" s="42"/>
      <c r="C6" s="81"/>
      <c r="D6" s="81"/>
      <c r="E6" s="42"/>
      <c r="F6" s="42"/>
      <c r="G6" s="42"/>
    </row>
    <row r="7" spans="2:7" ht="12.75">
      <c r="B7" s="81"/>
      <c r="C7" s="42"/>
      <c r="D7" s="44"/>
      <c r="E7" s="44"/>
      <c r="F7" s="42"/>
      <c r="G7" s="42"/>
    </row>
    <row r="8" spans="2:7" ht="12.75">
      <c r="B8" s="81"/>
      <c r="C8" s="42"/>
      <c r="D8" s="42"/>
      <c r="E8" s="44"/>
      <c r="F8" s="42"/>
      <c r="G8" s="42"/>
    </row>
    <row r="9" spans="2:7" ht="12.75">
      <c r="B9" s="81"/>
      <c r="C9" s="42"/>
      <c r="D9" s="44"/>
      <c r="E9" s="44"/>
      <c r="F9" s="42"/>
      <c r="G9" s="42"/>
    </row>
    <row r="10" spans="2:7" ht="12.75">
      <c r="B10" s="81"/>
      <c r="C10" s="42"/>
      <c r="D10" s="44"/>
      <c r="E10" s="44"/>
      <c r="F10" s="42"/>
      <c r="G10" s="42"/>
    </row>
    <row r="11" spans="2:7" ht="12.75">
      <c r="B11" s="81"/>
      <c r="C11" s="42"/>
      <c r="D11" s="44"/>
      <c r="E11" s="44"/>
      <c r="F11" s="42"/>
      <c r="G11" s="42"/>
    </row>
    <row r="12" spans="2:7" ht="12.75">
      <c r="B12" s="81"/>
      <c r="C12" s="42"/>
      <c r="D12" s="44"/>
      <c r="E12" s="44"/>
      <c r="F12" s="42"/>
      <c r="G12" s="42"/>
    </row>
    <row r="13" spans="2:7" ht="12.75">
      <c r="B13" s="42"/>
      <c r="C13" s="42"/>
      <c r="D13" s="44"/>
      <c r="E13" s="44"/>
      <c r="F13" s="42"/>
      <c r="G13" s="42"/>
    </row>
    <row r="14" spans="2:7" ht="12.75">
      <c r="B14" s="42"/>
      <c r="C14" s="42"/>
      <c r="D14" s="44"/>
      <c r="E14" s="44"/>
      <c r="F14" s="42"/>
      <c r="G14" s="42"/>
    </row>
    <row r="15" spans="2:7" ht="12.75">
      <c r="B15" s="81"/>
      <c r="C15" s="42"/>
      <c r="D15" s="42"/>
      <c r="E15" s="42"/>
      <c r="F15" s="42"/>
      <c r="G15" s="42"/>
    </row>
    <row r="16" spans="2:7" ht="12.75">
      <c r="B16" s="196"/>
      <c r="C16" s="42"/>
      <c r="D16" s="31"/>
      <c r="E16" s="42"/>
      <c r="F16" s="42"/>
      <c r="G16" s="42"/>
    </row>
    <row r="17" spans="2:7" ht="12.75">
      <c r="B17" s="81"/>
      <c r="C17" s="42"/>
      <c r="D17" s="31"/>
      <c r="E17" s="42"/>
      <c r="F17" s="42"/>
      <c r="G17" s="42"/>
    </row>
    <row r="18" spans="2:7" ht="12.75">
      <c r="B18" s="81"/>
      <c r="C18" s="42"/>
      <c r="D18" s="31"/>
      <c r="E18" s="44"/>
      <c r="F18" s="42"/>
      <c r="G18" s="42"/>
    </row>
    <row r="19" spans="2:7" ht="12.75">
      <c r="B19" s="81"/>
      <c r="C19" s="42"/>
      <c r="D19" s="31"/>
      <c r="E19" s="44"/>
      <c r="F19" s="42"/>
      <c r="G19" s="42"/>
    </row>
    <row r="20" spans="2:7" ht="12.75">
      <c r="B20" s="81"/>
      <c r="C20" s="42"/>
      <c r="D20" s="31"/>
      <c r="E20" s="44"/>
      <c r="F20" s="42"/>
      <c r="G20" s="42"/>
    </row>
    <row r="21" spans="2:7" ht="12.75">
      <c r="B21" s="81"/>
      <c r="C21" s="42"/>
      <c r="D21" s="31"/>
      <c r="E21" s="44"/>
      <c r="F21" s="42"/>
      <c r="G21" s="42"/>
    </row>
    <row r="22" spans="2:7" ht="12.75">
      <c r="B22" s="42"/>
      <c r="C22" s="42"/>
      <c r="D22" s="44"/>
      <c r="E22" s="44"/>
      <c r="F22" s="42"/>
      <c r="G22" s="42"/>
    </row>
    <row r="23" spans="2:7" ht="12.75">
      <c r="B23" s="81"/>
      <c r="C23" s="42"/>
      <c r="D23" s="42"/>
      <c r="E23" s="44"/>
      <c r="F23" s="42"/>
      <c r="G23" s="42"/>
    </row>
    <row r="24" spans="2:7" ht="12.75">
      <c r="B24" s="81"/>
      <c r="C24" s="42"/>
      <c r="D24" s="42"/>
      <c r="E24" s="44"/>
      <c r="F24" s="42"/>
      <c r="G24" s="42"/>
    </row>
    <row r="25" spans="2:7" ht="12.75">
      <c r="B25" s="81"/>
      <c r="C25" s="42"/>
      <c r="D25" s="42"/>
      <c r="E25" s="44"/>
      <c r="F25" s="42"/>
      <c r="G25" s="42"/>
    </row>
    <row r="26" spans="2:7" ht="12.75">
      <c r="B26" s="81"/>
      <c r="C26" s="42"/>
      <c r="D26" s="42"/>
      <c r="E26" s="42"/>
      <c r="F26" s="42"/>
      <c r="G26" s="42"/>
    </row>
    <row r="27" spans="2:7" ht="12.75">
      <c r="B27" s="42"/>
      <c r="C27" s="42"/>
      <c r="D27" s="42"/>
      <c r="E27" s="42"/>
      <c r="F27" s="42"/>
      <c r="G27" s="42"/>
    </row>
    <row r="28" spans="2:7" ht="12.75">
      <c r="B28" s="81"/>
      <c r="C28" s="42"/>
      <c r="D28" s="42"/>
      <c r="E28" s="42"/>
      <c r="F28" s="42"/>
      <c r="G28" s="42"/>
    </row>
    <row r="29" spans="2:7" ht="12.75">
      <c r="B29" s="81"/>
      <c r="C29" s="42"/>
      <c r="D29" s="42"/>
      <c r="E29" s="42"/>
      <c r="F29" s="42"/>
      <c r="G29" s="42"/>
    </row>
    <row r="30" spans="2:7" ht="12.75">
      <c r="B30" s="42"/>
      <c r="C30" s="42"/>
      <c r="D30" s="42"/>
      <c r="E30" s="42"/>
      <c r="F30" s="42"/>
      <c r="G30" s="42"/>
    </row>
    <row r="31" spans="2:7" ht="12.75">
      <c r="B31" s="81"/>
      <c r="C31" s="42"/>
      <c r="D31" s="42"/>
      <c r="E31" s="42"/>
      <c r="F31" s="42"/>
      <c r="G31" s="42"/>
    </row>
    <row r="32" spans="2:7" ht="12.75">
      <c r="B32" s="81"/>
      <c r="C32" s="42"/>
      <c r="D32" s="42"/>
      <c r="E32" s="42"/>
      <c r="F32" s="42"/>
      <c r="G32" s="42"/>
    </row>
    <row r="33" spans="2:7" ht="12.75">
      <c r="B33" s="81"/>
      <c r="C33" s="42"/>
      <c r="D33" s="42"/>
      <c r="E33" s="42"/>
      <c r="F33" s="42"/>
      <c r="G33" s="42"/>
    </row>
    <row r="34" spans="2:7" ht="12.75">
      <c r="B34" s="81"/>
      <c r="C34" s="42"/>
      <c r="D34" s="42"/>
      <c r="E34" s="42"/>
      <c r="F34" s="42"/>
      <c r="G34" s="42"/>
    </row>
    <row r="35" spans="2:7" ht="12.75">
      <c r="B35" s="42"/>
      <c r="C35" s="42"/>
      <c r="D35" s="42"/>
      <c r="E35" s="42"/>
      <c r="F35" s="42"/>
      <c r="G35" s="42"/>
    </row>
    <row r="36" spans="2:7" ht="12.75">
      <c r="B36" s="81"/>
      <c r="C36" s="42"/>
      <c r="D36" s="42"/>
      <c r="E36" s="44"/>
      <c r="F36" s="42"/>
      <c r="G36" s="42"/>
    </row>
    <row r="37" spans="2:7" ht="12.75">
      <c r="B37" s="81"/>
      <c r="C37" s="42"/>
      <c r="D37" s="42"/>
      <c r="E37" s="44"/>
      <c r="F37" s="42"/>
      <c r="G37" s="42"/>
    </row>
    <row r="38" spans="2:7" ht="12.75">
      <c r="B38" s="81"/>
      <c r="C38" s="42"/>
      <c r="D38" s="42"/>
      <c r="E38" s="44"/>
      <c r="F38" s="42"/>
      <c r="G38" s="42"/>
    </row>
    <row r="39" spans="2:7" ht="12.75">
      <c r="B39" s="81"/>
      <c r="C39" s="42"/>
      <c r="D39" s="42"/>
      <c r="E39" s="44"/>
      <c r="F39" s="42"/>
      <c r="G39" s="42"/>
    </row>
    <row r="40" spans="2:7" ht="12.75">
      <c r="B40" s="42"/>
      <c r="C40" s="42"/>
      <c r="D40" s="42"/>
      <c r="E40" s="44"/>
      <c r="F40" s="42"/>
      <c r="G40" s="42"/>
    </row>
    <row r="41" spans="2:7" ht="12.75">
      <c r="B41" s="81"/>
      <c r="C41" s="42"/>
      <c r="D41" s="42"/>
      <c r="E41" s="44"/>
      <c r="F41" s="42"/>
      <c r="G41" s="42"/>
    </row>
    <row r="42" spans="2:7" ht="12.75">
      <c r="B42" s="81"/>
      <c r="C42" s="42"/>
      <c r="D42" s="42"/>
      <c r="E42" s="44"/>
      <c r="F42" s="42"/>
      <c r="G42" s="42"/>
    </row>
    <row r="43" spans="2:7" ht="12.75">
      <c r="B43" s="42"/>
      <c r="C43" s="42"/>
      <c r="D43" s="42"/>
      <c r="E43" s="42"/>
      <c r="F43" s="42"/>
      <c r="G43" s="42"/>
    </row>
    <row r="44" spans="2:7" ht="12.75">
      <c r="B44" s="81"/>
      <c r="C44" s="42"/>
      <c r="D44" s="42"/>
      <c r="E44" s="42"/>
      <c r="F44" s="42"/>
      <c r="G44" s="42"/>
    </row>
    <row r="45" spans="2:7" ht="12.75">
      <c r="B45" s="81"/>
      <c r="C45" s="42"/>
      <c r="D45" s="3"/>
      <c r="E45" s="42"/>
      <c r="F45" s="42"/>
      <c r="G45" s="42"/>
    </row>
    <row r="46" spans="2:4" ht="12.75">
      <c r="B46" s="81"/>
      <c r="D46" s="3"/>
    </row>
    <row r="47" spans="2:4" ht="12.75">
      <c r="B47" s="81"/>
      <c r="D47" s="3"/>
    </row>
    <row r="48" spans="2:4" ht="12.75">
      <c r="B48" s="81"/>
      <c r="D48" s="3"/>
    </row>
    <row r="49" spans="2:4" ht="12.75">
      <c r="B49" s="81"/>
      <c r="D49" s="3"/>
    </row>
    <row r="50" spans="2:4" ht="12.75">
      <c r="B50" s="81"/>
      <c r="D50" s="3"/>
    </row>
    <row r="51" spans="2:4" ht="12.75">
      <c r="B51" s="81"/>
      <c r="D51" s="3"/>
    </row>
    <row r="52" spans="2:4" ht="12.75">
      <c r="B52" s="196"/>
      <c r="D52" s="37"/>
    </row>
    <row r="54" ht="12.75">
      <c r="B54" s="81"/>
    </row>
    <row r="55" spans="2:4" ht="12.75">
      <c r="B55" s="81"/>
      <c r="D55" s="1"/>
    </row>
    <row r="56" spans="2:4" ht="12.75">
      <c r="B56" s="81"/>
      <c r="D56" s="1"/>
    </row>
    <row r="57" spans="2:4" ht="12.75">
      <c r="B57" s="81"/>
      <c r="D57" s="1"/>
    </row>
    <row r="58" spans="2:4" ht="12.75">
      <c r="B58" s="81"/>
      <c r="D58" s="1"/>
    </row>
    <row r="59" spans="2:4" ht="12.75">
      <c r="B59" s="81"/>
      <c r="D59" s="1"/>
    </row>
    <row r="60" spans="2:4" ht="12.75">
      <c r="B60" s="81"/>
      <c r="D60" s="1"/>
    </row>
    <row r="61" spans="2:4" ht="12.75">
      <c r="B61" s="81"/>
      <c r="D61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15" sqref="H15"/>
    </sheetView>
  </sheetViews>
  <sheetFormatPr defaultColWidth="11.421875" defaultRowHeight="12.75"/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42"/>
      <c r="B3" s="42"/>
      <c r="C3" s="81"/>
      <c r="D3" s="81"/>
      <c r="E3" s="42"/>
      <c r="F3" s="42"/>
      <c r="G3" s="42"/>
      <c r="H3" s="42"/>
    </row>
    <row r="4" spans="1:8" ht="12.75">
      <c r="A4" s="42"/>
      <c r="B4" s="81"/>
      <c r="C4" s="42"/>
      <c r="D4" s="42"/>
      <c r="E4" s="42"/>
      <c r="F4" s="42"/>
      <c r="G4" s="42"/>
      <c r="H4" s="42"/>
    </row>
    <row r="5" spans="1:8" ht="12.75">
      <c r="A5" s="42"/>
      <c r="B5" s="81"/>
      <c r="C5" s="42"/>
      <c r="D5" s="42"/>
      <c r="E5" s="42"/>
      <c r="F5" s="42"/>
      <c r="G5" s="42"/>
      <c r="H5" s="42"/>
    </row>
    <row r="6" spans="1:8" ht="12.75">
      <c r="A6" s="42"/>
      <c r="B6" s="81"/>
      <c r="C6" s="42"/>
      <c r="D6" s="43"/>
      <c r="E6" s="43"/>
      <c r="F6" s="42"/>
      <c r="G6" s="42"/>
      <c r="H6" s="42"/>
    </row>
    <row r="7" spans="1:8" ht="12.75">
      <c r="A7" s="42"/>
      <c r="B7" s="81"/>
      <c r="C7" s="42"/>
      <c r="D7" s="43"/>
      <c r="E7" s="43"/>
      <c r="F7" s="42"/>
      <c r="G7" s="42"/>
      <c r="H7" s="42"/>
    </row>
    <row r="8" spans="1:8" ht="12.75">
      <c r="A8" s="42"/>
      <c r="B8" s="81"/>
      <c r="C8" s="42"/>
      <c r="D8" s="43"/>
      <c r="E8" s="43"/>
      <c r="F8" s="42"/>
      <c r="G8" s="42"/>
      <c r="H8" s="42"/>
    </row>
    <row r="9" spans="1:8" ht="12.75">
      <c r="A9" s="42"/>
      <c r="B9" s="81"/>
      <c r="C9" s="42"/>
      <c r="D9" s="43"/>
      <c r="E9" s="43"/>
      <c r="F9" s="42"/>
      <c r="G9" s="42"/>
      <c r="H9" s="42"/>
    </row>
    <row r="10" spans="1:8" ht="12.75">
      <c r="A10" s="42"/>
      <c r="B10" s="42"/>
      <c r="C10" s="42"/>
      <c r="D10" s="42"/>
      <c r="E10" s="43"/>
      <c r="F10" s="42"/>
      <c r="G10" s="42"/>
      <c r="H10" s="42"/>
    </row>
    <row r="11" spans="1:8" ht="12.75">
      <c r="A11" s="42"/>
      <c r="B11" s="81"/>
      <c r="C11" s="42"/>
      <c r="D11" s="42"/>
      <c r="E11" s="43"/>
      <c r="F11" s="42"/>
      <c r="G11" s="42"/>
      <c r="H11" s="42"/>
    </row>
    <row r="12" spans="1:8" ht="12.75">
      <c r="A12" s="42"/>
      <c r="B12" s="196"/>
      <c r="C12" s="42"/>
      <c r="D12" s="43"/>
      <c r="E12" s="42"/>
      <c r="F12" s="42"/>
      <c r="G12" s="42"/>
      <c r="H12" s="42"/>
    </row>
    <row r="13" spans="1:8" ht="12.75">
      <c r="A13" s="42"/>
      <c r="B13" s="81"/>
      <c r="C13" s="42"/>
      <c r="D13" s="43"/>
      <c r="E13" s="42"/>
      <c r="F13" s="42"/>
      <c r="G13" s="42"/>
      <c r="H13" s="42"/>
    </row>
    <row r="14" spans="1:8" ht="12.75">
      <c r="A14" s="42"/>
      <c r="B14" s="81"/>
      <c r="C14" s="42"/>
      <c r="D14" s="43"/>
      <c r="E14" s="42"/>
      <c r="F14" s="42"/>
      <c r="G14" s="42"/>
      <c r="H14" s="42"/>
    </row>
    <row r="15" spans="1:8" ht="12.75">
      <c r="A15" s="42"/>
      <c r="B15" s="81"/>
      <c r="C15" s="42"/>
      <c r="D15" s="43"/>
      <c r="E15" s="44"/>
      <c r="F15" s="42"/>
      <c r="G15" s="42"/>
      <c r="H15" s="42"/>
    </row>
    <row r="16" spans="1:8" ht="12.75">
      <c r="A16" s="42"/>
      <c r="B16" s="81"/>
      <c r="C16" s="42"/>
      <c r="D16" s="43"/>
      <c r="E16" s="44"/>
      <c r="F16" s="42"/>
      <c r="G16" s="42"/>
      <c r="H16" s="42"/>
    </row>
    <row r="17" spans="1:8" ht="12.75">
      <c r="A17" s="42"/>
      <c r="B17" s="81"/>
      <c r="C17" s="42"/>
      <c r="D17" s="43"/>
      <c r="E17" s="44"/>
      <c r="F17" s="42"/>
      <c r="G17" s="42"/>
      <c r="H17" s="42"/>
    </row>
    <row r="18" spans="1:8" ht="12.75">
      <c r="A18" s="42"/>
      <c r="B18" s="42"/>
      <c r="C18" s="42"/>
      <c r="D18" s="42"/>
      <c r="E18" s="44"/>
      <c r="F18" s="42"/>
      <c r="G18" s="42"/>
      <c r="H18" s="42"/>
    </row>
    <row r="19" spans="1:8" ht="12.75">
      <c r="A19" s="42"/>
      <c r="B19" s="81"/>
      <c r="C19" s="42"/>
      <c r="D19" s="43"/>
      <c r="E19" s="44"/>
      <c r="F19" s="42"/>
      <c r="G19" s="42"/>
      <c r="H19" s="42"/>
    </row>
    <row r="20" spans="1:8" ht="12.75">
      <c r="A20" s="42"/>
      <c r="B20" s="81"/>
      <c r="C20" s="42"/>
      <c r="D20" s="42"/>
      <c r="E20" s="44"/>
      <c r="F20" s="42"/>
      <c r="G20" s="42"/>
      <c r="H20" s="42"/>
    </row>
    <row r="21" spans="1:8" ht="12.75">
      <c r="A21" s="42"/>
      <c r="B21" s="81"/>
      <c r="C21" s="42"/>
      <c r="D21" s="42"/>
      <c r="E21" s="44"/>
      <c r="F21" s="42"/>
      <c r="G21" s="42"/>
      <c r="H21" s="42"/>
    </row>
    <row r="22" spans="1:8" ht="12.75">
      <c r="A22" s="42"/>
      <c r="B22" s="81"/>
      <c r="C22" s="42"/>
      <c r="D22" s="42"/>
      <c r="E22" s="44"/>
      <c r="F22" s="42"/>
      <c r="G22" s="42"/>
      <c r="H22" s="42"/>
    </row>
    <row r="23" spans="1:8" ht="12.75">
      <c r="A23" s="42"/>
      <c r="B23" s="42"/>
      <c r="C23" s="42"/>
      <c r="D23" s="42"/>
      <c r="E23" s="42"/>
      <c r="F23" s="42"/>
      <c r="G23" s="42"/>
      <c r="H23" s="42"/>
    </row>
    <row r="24" spans="1:8" ht="12.75">
      <c r="A24" s="42"/>
      <c r="B24" s="81"/>
      <c r="C24" s="42"/>
      <c r="D24" s="42"/>
      <c r="E24" s="42"/>
      <c r="F24" s="42"/>
      <c r="G24" s="42"/>
      <c r="H24" s="42"/>
    </row>
    <row r="25" spans="1:8" ht="12.75">
      <c r="A25" s="42"/>
      <c r="B25" s="81"/>
      <c r="C25" s="42"/>
      <c r="D25" s="42"/>
      <c r="E25" s="42"/>
      <c r="F25" s="42"/>
      <c r="G25" s="42"/>
      <c r="H25" s="42"/>
    </row>
    <row r="26" spans="1:8" ht="12.75">
      <c r="A26" s="42"/>
      <c r="B26" s="42"/>
      <c r="C26" s="42"/>
      <c r="D26" s="42"/>
      <c r="E26" s="42"/>
      <c r="F26" s="42"/>
      <c r="G26" s="42"/>
      <c r="H26" s="42"/>
    </row>
    <row r="27" spans="1:8" ht="12.75">
      <c r="A27" s="42"/>
      <c r="B27" s="81"/>
      <c r="C27" s="42"/>
      <c r="D27" s="42"/>
      <c r="E27" s="42"/>
      <c r="F27" s="42"/>
      <c r="G27" s="42"/>
      <c r="H27" s="42"/>
    </row>
    <row r="28" spans="1:8" ht="12.75">
      <c r="A28" s="42"/>
      <c r="B28" s="81"/>
      <c r="C28" s="42"/>
      <c r="D28" s="42"/>
      <c r="E28" s="42"/>
      <c r="F28" s="42"/>
      <c r="G28" s="42"/>
      <c r="H28" s="42"/>
    </row>
    <row r="29" spans="1:8" ht="12.75">
      <c r="A29" s="42"/>
      <c r="B29" s="81"/>
      <c r="C29" s="42"/>
      <c r="D29" s="42"/>
      <c r="E29" s="42"/>
      <c r="F29" s="42"/>
      <c r="G29" s="42"/>
      <c r="H29" s="42"/>
    </row>
    <row r="30" spans="1:8" ht="12.75">
      <c r="A30" s="42"/>
      <c r="B30" s="81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81"/>
      <c r="C32" s="42"/>
      <c r="D32" s="42"/>
      <c r="E32" s="42"/>
      <c r="F32" s="42"/>
      <c r="G32" s="42"/>
      <c r="H32" s="42"/>
    </row>
    <row r="33" spans="1:8" ht="12.75">
      <c r="A33" s="42"/>
      <c r="B33" s="81"/>
      <c r="C33" s="42"/>
      <c r="D33" s="42"/>
      <c r="E33" s="42"/>
      <c r="F33" s="42"/>
      <c r="G33" s="42"/>
      <c r="H33" s="42"/>
    </row>
    <row r="34" spans="1:8" ht="12.75">
      <c r="A34" s="42"/>
      <c r="B34" s="81"/>
      <c r="C34" s="42"/>
      <c r="D34" s="42"/>
      <c r="E34" s="44"/>
      <c r="F34" s="42"/>
      <c r="G34" s="42"/>
      <c r="H34" s="42"/>
    </row>
    <row r="35" spans="1:8" ht="12.75">
      <c r="A35" s="42"/>
      <c r="B35" s="42"/>
      <c r="C35" s="42"/>
      <c r="D35" s="43"/>
      <c r="E35" s="44"/>
      <c r="F35" s="42"/>
      <c r="G35" s="42"/>
      <c r="H35" s="42"/>
    </row>
    <row r="36" spans="1:8" ht="12.75">
      <c r="A36" s="42"/>
      <c r="B36" s="81"/>
      <c r="C36" s="42"/>
      <c r="D36" s="43"/>
      <c r="E36" s="44"/>
      <c r="F36" s="42"/>
      <c r="G36" s="42"/>
      <c r="H36" s="42"/>
    </row>
    <row r="37" spans="1:8" ht="12.75">
      <c r="A37" s="42"/>
      <c r="B37" s="81"/>
      <c r="C37" s="42"/>
      <c r="D37" s="43"/>
      <c r="E37" s="44"/>
      <c r="F37" s="42"/>
      <c r="G37" s="42"/>
      <c r="H37" s="42"/>
    </row>
    <row r="38" spans="1:8" ht="12.75">
      <c r="A38" s="42"/>
      <c r="B38" s="42"/>
      <c r="C38" s="42"/>
      <c r="D38" s="43"/>
      <c r="E38" s="44"/>
      <c r="F38" s="42"/>
      <c r="G38" s="42"/>
      <c r="H38" s="42"/>
    </row>
    <row r="39" spans="1:8" ht="12.75">
      <c r="A39" s="42"/>
      <c r="B39" s="81"/>
      <c r="C39" s="42"/>
      <c r="D39" s="42"/>
      <c r="E39" s="44"/>
      <c r="F39" s="42"/>
      <c r="G39" s="42"/>
      <c r="H39" s="42"/>
    </row>
    <row r="40" spans="1:8" ht="12.75">
      <c r="A40" s="42"/>
      <c r="B40" s="81"/>
      <c r="C40" s="42"/>
      <c r="D40" s="44"/>
      <c r="E40" s="44"/>
      <c r="F40" s="42"/>
      <c r="G40" s="42"/>
      <c r="H40" s="42"/>
    </row>
    <row r="41" spans="1:8" ht="12.75">
      <c r="A41" s="42"/>
      <c r="B41" s="81"/>
      <c r="C41" s="42"/>
      <c r="D41" s="44"/>
      <c r="E41" s="42"/>
      <c r="F41" s="42"/>
      <c r="G41" s="42"/>
      <c r="H41" s="42"/>
    </row>
    <row r="42" spans="1:8" ht="12.75">
      <c r="A42" s="42"/>
      <c r="B42" s="81"/>
      <c r="C42" s="42"/>
      <c r="D42" s="44"/>
      <c r="E42" s="42"/>
      <c r="F42" s="42"/>
      <c r="G42" s="42"/>
      <c r="H42" s="42"/>
    </row>
    <row r="43" spans="1:8" ht="12.75">
      <c r="A43" s="42"/>
      <c r="B43" s="81"/>
      <c r="C43" s="42"/>
      <c r="D43" s="44"/>
      <c r="E43" s="42"/>
      <c r="F43" s="42"/>
      <c r="G43" s="42"/>
      <c r="H43" s="42"/>
    </row>
    <row r="44" spans="1:8" ht="12.75">
      <c r="A44" s="42"/>
      <c r="B44" s="81"/>
      <c r="C44" s="42"/>
      <c r="D44" s="44"/>
      <c r="E44" s="42"/>
      <c r="F44" s="42"/>
      <c r="G44" s="42"/>
      <c r="H44" s="42"/>
    </row>
    <row r="45" spans="1:8" ht="12.75">
      <c r="A45" s="42"/>
      <c r="B45" s="81"/>
      <c r="C45" s="42"/>
      <c r="D45" s="44"/>
      <c r="E45" s="42"/>
      <c r="F45" s="42"/>
      <c r="G45" s="42"/>
      <c r="H45" s="42"/>
    </row>
    <row r="46" spans="1:8" ht="12.75">
      <c r="A46" s="42"/>
      <c r="B46" s="81"/>
      <c r="C46" s="42"/>
      <c r="D46" s="44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81"/>
      <c r="C48" s="42"/>
      <c r="D48" s="42"/>
      <c r="E48" s="42"/>
      <c r="F48" s="42"/>
      <c r="G48" s="42"/>
      <c r="H48" s="42"/>
    </row>
    <row r="49" spans="1:8" ht="12.75">
      <c r="A49" s="42"/>
      <c r="B49" s="81"/>
      <c r="C49" s="42"/>
      <c r="D49" s="44"/>
      <c r="E49" s="42"/>
      <c r="F49" s="42"/>
      <c r="G49" s="42"/>
      <c r="H49" s="42"/>
    </row>
    <row r="50" spans="1:8" ht="12.75">
      <c r="A50" s="42"/>
      <c r="B50" s="81"/>
      <c r="C50" s="42"/>
      <c r="D50" s="44"/>
      <c r="E50" s="42"/>
      <c r="F50" s="42"/>
      <c r="G50" s="42"/>
      <c r="H50" s="42"/>
    </row>
    <row r="51" spans="1:8" ht="12.75">
      <c r="A51" s="42"/>
      <c r="B51" s="81"/>
      <c r="C51" s="42"/>
      <c r="D51" s="44"/>
      <c r="E51" s="42"/>
      <c r="F51" s="42"/>
      <c r="G51" s="42"/>
      <c r="H51" s="42"/>
    </row>
    <row r="52" spans="1:8" ht="12.75">
      <c r="A52" s="42"/>
      <c r="B52" s="81"/>
      <c r="C52" s="42"/>
      <c r="D52" s="44"/>
      <c r="E52" s="42"/>
      <c r="F52" s="42"/>
      <c r="G52" s="42"/>
      <c r="H52" s="42"/>
    </row>
    <row r="53" spans="1:8" ht="12.75">
      <c r="A53" s="42"/>
      <c r="B53" s="81"/>
      <c r="C53" s="42"/>
      <c r="D53" s="44"/>
      <c r="E53" s="42"/>
      <c r="F53" s="42"/>
      <c r="G53" s="42"/>
      <c r="H53" s="42"/>
    </row>
    <row r="54" spans="1:8" ht="12.75">
      <c r="A54" s="42"/>
      <c r="B54" s="81"/>
      <c r="C54" s="42"/>
      <c r="D54" s="44"/>
      <c r="E54" s="42"/>
      <c r="F54" s="42"/>
      <c r="G54" s="42"/>
      <c r="H54" s="42"/>
    </row>
    <row r="55" spans="1:8" ht="12.75">
      <c r="A55" s="42"/>
      <c r="B55" s="81"/>
      <c r="C55" s="42"/>
      <c r="D55" s="44"/>
      <c r="E55" s="42"/>
      <c r="F55" s="42"/>
      <c r="G55" s="42"/>
      <c r="H55" s="42"/>
    </row>
    <row r="56" spans="1:8" ht="12.75">
      <c r="A56" s="42"/>
      <c r="B56" s="42"/>
      <c r="C56" s="42"/>
      <c r="D56" s="42"/>
      <c r="E56" s="42"/>
      <c r="F56" s="42"/>
      <c r="G56" s="42"/>
      <c r="H56" s="42"/>
    </row>
    <row r="57" spans="1:8" ht="12.75">
      <c r="A57" s="42"/>
      <c r="B57" s="42"/>
      <c r="C57" s="42"/>
      <c r="D57" s="42"/>
      <c r="E57" s="42"/>
      <c r="F57" s="42"/>
      <c r="G57" s="42"/>
      <c r="H57" s="42"/>
    </row>
    <row r="58" spans="1:8" ht="12.75">
      <c r="A58" s="42"/>
      <c r="B58" s="42"/>
      <c r="C58" s="42"/>
      <c r="D58" s="42"/>
      <c r="E58" s="42"/>
      <c r="F58" s="42"/>
      <c r="G58" s="42"/>
      <c r="H58" s="42"/>
    </row>
    <row r="59" spans="1:8" ht="12.75">
      <c r="A59" s="42"/>
      <c r="B59" s="42"/>
      <c r="C59" s="42"/>
      <c r="D59" s="42"/>
      <c r="E59" s="42"/>
      <c r="F59" s="42"/>
      <c r="G59" s="42"/>
      <c r="H59" s="4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55">
      <selection activeCell="C6" sqref="C6:P6"/>
    </sheetView>
  </sheetViews>
  <sheetFormatPr defaultColWidth="11.421875" defaultRowHeight="12.75"/>
  <cols>
    <col min="1" max="1" width="0.71875" style="0" customWidth="1"/>
    <col min="2" max="2" width="0.13671875" style="0" customWidth="1"/>
    <col min="3" max="3" width="15.8515625" style="0" customWidth="1"/>
    <col min="4" max="4" width="6.140625" style="0" customWidth="1"/>
    <col min="5" max="5" width="6.28125" style="0" customWidth="1"/>
    <col min="6" max="6" width="7.8515625" style="0" customWidth="1"/>
    <col min="7" max="7" width="8.28125" style="0" customWidth="1"/>
    <col min="8" max="8" width="6.140625" style="0" customWidth="1"/>
    <col min="9" max="9" width="8.00390625" style="0" customWidth="1"/>
    <col min="10" max="10" width="7.140625" style="0" customWidth="1"/>
    <col min="11" max="11" width="7.7109375" style="0" customWidth="1"/>
    <col min="12" max="13" width="7.421875" style="0" customWidth="1"/>
    <col min="14" max="14" width="5.8515625" style="0" customWidth="1"/>
    <col min="15" max="15" width="6.57421875" style="0" customWidth="1"/>
    <col min="16" max="16" width="7.8515625" style="0" customWidth="1"/>
  </cols>
  <sheetData>
    <row r="1" spans="2:11" ht="12.75"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2:16" ht="30">
      <c r="B2" s="44"/>
      <c r="C2" s="218" t="s">
        <v>219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2:7" ht="12.75">
      <c r="B3" s="44"/>
      <c r="C3" s="79"/>
      <c r="G3" s="79"/>
    </row>
    <row r="4" ht="13.5" thickBot="1">
      <c r="B4" s="44"/>
    </row>
    <row r="5" spans="2:18" ht="13.5" thickBot="1">
      <c r="B5" s="80"/>
      <c r="C5" s="112"/>
      <c r="D5" s="105" t="s">
        <v>220</v>
      </c>
      <c r="E5" s="105" t="s">
        <v>221</v>
      </c>
      <c r="F5" s="105" t="s">
        <v>280</v>
      </c>
      <c r="G5" s="105" t="s">
        <v>281</v>
      </c>
      <c r="H5" s="105" t="s">
        <v>222</v>
      </c>
      <c r="I5" s="105" t="s">
        <v>223</v>
      </c>
      <c r="J5" s="105" t="s">
        <v>224</v>
      </c>
      <c r="K5" s="105" t="s">
        <v>225</v>
      </c>
      <c r="L5" s="105" t="s">
        <v>226</v>
      </c>
      <c r="M5" s="105" t="s">
        <v>227</v>
      </c>
      <c r="N5" s="105" t="s">
        <v>228</v>
      </c>
      <c r="O5" s="105" t="s">
        <v>229</v>
      </c>
      <c r="P5" s="106"/>
      <c r="Q5" s="202"/>
      <c r="R5" s="45"/>
    </row>
    <row r="6" spans="2:18" ht="13.5" thickBot="1">
      <c r="B6" s="96"/>
      <c r="C6" s="223" t="s">
        <v>203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R6" s="24"/>
    </row>
    <row r="7" spans="2:18" ht="12.75">
      <c r="B7" s="44"/>
      <c r="C7" s="118" t="s">
        <v>204</v>
      </c>
      <c r="D7" s="134"/>
      <c r="E7" s="134"/>
      <c r="F7" s="88"/>
      <c r="G7" s="88"/>
      <c r="H7" s="68"/>
      <c r="I7" s="88"/>
      <c r="J7" s="134"/>
      <c r="K7" s="141"/>
      <c r="L7" s="68"/>
      <c r="M7" s="68"/>
      <c r="N7" s="68"/>
      <c r="O7" s="75"/>
      <c r="P7" s="119"/>
      <c r="R7" s="24"/>
    </row>
    <row r="8" spans="2:21" ht="12.75">
      <c r="B8" s="44"/>
      <c r="C8" s="104" t="s">
        <v>205</v>
      </c>
      <c r="D8" s="135"/>
      <c r="E8" s="135"/>
      <c r="F8" s="55"/>
      <c r="G8" s="55"/>
      <c r="H8" s="99"/>
      <c r="I8" s="100"/>
      <c r="J8" s="135"/>
      <c r="K8" s="135"/>
      <c r="L8" s="55"/>
      <c r="M8" s="55"/>
      <c r="N8" s="55"/>
      <c r="O8" s="59"/>
      <c r="P8" s="110"/>
      <c r="R8" s="24"/>
      <c r="U8" s="81"/>
    </row>
    <row r="9" spans="2:21" ht="12.75">
      <c r="B9" s="44"/>
      <c r="C9" s="104" t="s">
        <v>206</v>
      </c>
      <c r="D9" s="135"/>
      <c r="E9" s="135"/>
      <c r="F9" s="52"/>
      <c r="G9" s="52"/>
      <c r="H9" s="99"/>
      <c r="I9" s="99"/>
      <c r="J9" s="135"/>
      <c r="K9" s="135"/>
      <c r="L9" s="55"/>
      <c r="M9" s="55"/>
      <c r="N9" s="55"/>
      <c r="O9" s="59"/>
      <c r="P9" s="110"/>
      <c r="R9" s="24"/>
      <c r="U9" s="81"/>
    </row>
    <row r="10" spans="2:21" ht="12.75">
      <c r="B10" s="44"/>
      <c r="C10" s="104" t="s">
        <v>207</v>
      </c>
      <c r="D10" s="135"/>
      <c r="E10" s="135"/>
      <c r="F10" s="52"/>
      <c r="G10" s="52"/>
      <c r="H10" s="99"/>
      <c r="I10" s="99"/>
      <c r="J10" s="135"/>
      <c r="K10" s="135"/>
      <c r="L10" s="55"/>
      <c r="M10" s="55"/>
      <c r="N10" s="55"/>
      <c r="O10" s="59"/>
      <c r="P10" s="110"/>
      <c r="R10" s="24"/>
      <c r="U10" s="81"/>
    </row>
    <row r="11" spans="2:21" ht="12.75">
      <c r="B11" s="98"/>
      <c r="C11" s="104" t="s">
        <v>208</v>
      </c>
      <c r="D11" s="136"/>
      <c r="E11" s="136"/>
      <c r="F11" s="133"/>
      <c r="G11" s="133"/>
      <c r="H11" s="133"/>
      <c r="I11" s="101"/>
      <c r="J11" s="136"/>
      <c r="K11" s="136"/>
      <c r="L11" s="55"/>
      <c r="M11" s="55"/>
      <c r="N11" s="55"/>
      <c r="O11" s="59"/>
      <c r="P11" s="110"/>
      <c r="R11" s="24"/>
      <c r="U11" s="81"/>
    </row>
    <row r="12" spans="2:21" ht="12.75">
      <c r="B12" s="98"/>
      <c r="C12" s="200" t="s">
        <v>269</v>
      </c>
      <c r="D12" s="198"/>
      <c r="E12" s="198"/>
      <c r="F12" s="199"/>
      <c r="G12" s="199"/>
      <c r="H12" s="199"/>
      <c r="I12" s="197"/>
      <c r="J12" s="198">
        <v>0</v>
      </c>
      <c r="K12" s="198"/>
      <c r="L12" s="144"/>
      <c r="M12" s="144"/>
      <c r="N12" s="144"/>
      <c r="O12" s="146"/>
      <c r="P12" s="157"/>
      <c r="R12" s="24"/>
      <c r="U12" s="81"/>
    </row>
    <row r="13" spans="2:21" ht="13.5" thickBot="1">
      <c r="B13" s="82"/>
      <c r="C13" s="113" t="s">
        <v>209</v>
      </c>
      <c r="D13" s="137"/>
      <c r="E13" s="138"/>
      <c r="F13" s="86"/>
      <c r="G13" s="86"/>
      <c r="H13" s="156"/>
      <c r="I13" s="109"/>
      <c r="J13" s="138"/>
      <c r="K13" s="138"/>
      <c r="L13" s="10"/>
      <c r="M13" s="10"/>
      <c r="N13" s="10"/>
      <c r="O13" s="74"/>
      <c r="P13" s="111"/>
      <c r="R13" s="24"/>
      <c r="U13" s="81"/>
    </row>
    <row r="14" spans="2:21" ht="13.5" thickBot="1">
      <c r="B14" s="44"/>
      <c r="C14" s="85"/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4"/>
      <c r="R14" s="24"/>
      <c r="U14" s="81"/>
    </row>
    <row r="15" spans="2:21" ht="13.5" thickBot="1">
      <c r="B15" s="44"/>
      <c r="C15" s="220" t="s">
        <v>210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2"/>
      <c r="R15" s="24"/>
      <c r="U15" s="81"/>
    </row>
    <row r="16" spans="2:18" ht="12.75">
      <c r="B16" s="44"/>
      <c r="C16" s="129" t="s">
        <v>211</v>
      </c>
      <c r="D16" s="139"/>
      <c r="E16" s="139"/>
      <c r="F16" s="56"/>
      <c r="G16" s="56"/>
      <c r="H16" s="58"/>
      <c r="I16" s="58"/>
      <c r="J16" s="139"/>
      <c r="K16" s="139"/>
      <c r="L16" s="58"/>
      <c r="M16" s="58"/>
      <c r="N16" s="56"/>
      <c r="O16" s="89"/>
      <c r="P16" s="121"/>
      <c r="R16" s="24"/>
    </row>
    <row r="17" spans="2:18" ht="12.75">
      <c r="B17" s="82"/>
      <c r="C17" s="116" t="s">
        <v>212</v>
      </c>
      <c r="D17" s="140"/>
      <c r="E17" s="135"/>
      <c r="F17" s="55"/>
      <c r="G17" s="55"/>
      <c r="H17" s="52"/>
      <c r="I17" s="52"/>
      <c r="J17" s="135"/>
      <c r="K17" s="135"/>
      <c r="L17" s="52"/>
      <c r="M17" s="52"/>
      <c r="N17" s="55"/>
      <c r="O17" s="59"/>
      <c r="P17" s="122"/>
      <c r="R17" s="24"/>
    </row>
    <row r="18" spans="2:18" ht="12.75">
      <c r="B18" s="82"/>
      <c r="C18" s="201" t="s">
        <v>268</v>
      </c>
      <c r="D18" s="135"/>
      <c r="E18" s="135"/>
      <c r="F18" s="55"/>
      <c r="G18" s="55"/>
      <c r="H18" s="52"/>
      <c r="I18" s="55"/>
      <c r="J18" s="135"/>
      <c r="K18" s="135"/>
      <c r="L18" s="55"/>
      <c r="M18" s="55"/>
      <c r="N18" s="55"/>
      <c r="O18" s="59"/>
      <c r="P18" s="122"/>
      <c r="R18" s="24"/>
    </row>
    <row r="19" spans="2:18" ht="12.75">
      <c r="B19" s="82"/>
      <c r="C19" s="116" t="s">
        <v>213</v>
      </c>
      <c r="D19" s="135"/>
      <c r="E19" s="135"/>
      <c r="F19" s="55"/>
      <c r="G19" s="55"/>
      <c r="H19" s="52"/>
      <c r="I19" s="52"/>
      <c r="J19" s="135"/>
      <c r="K19" s="135"/>
      <c r="L19" s="55"/>
      <c r="M19" s="55"/>
      <c r="N19" s="55"/>
      <c r="O19" s="59"/>
      <c r="P19" s="122"/>
      <c r="R19" s="24"/>
    </row>
    <row r="20" spans="1:18" ht="12.75">
      <c r="A20" s="45"/>
      <c r="B20" s="82"/>
      <c r="C20" s="147" t="s">
        <v>230</v>
      </c>
      <c r="D20" s="145"/>
      <c r="E20" s="145"/>
      <c r="F20" s="144"/>
      <c r="G20" s="144"/>
      <c r="H20" s="144"/>
      <c r="I20" s="158"/>
      <c r="J20" s="145"/>
      <c r="K20" s="145"/>
      <c r="L20" s="158"/>
      <c r="M20" s="158"/>
      <c r="N20" s="144"/>
      <c r="O20" s="146"/>
      <c r="P20" s="122"/>
      <c r="R20" s="24"/>
    </row>
    <row r="21" spans="2:18" ht="12.75">
      <c r="B21" s="82"/>
      <c r="C21" s="147" t="s">
        <v>231</v>
      </c>
      <c r="D21" s="145"/>
      <c r="E21" s="145"/>
      <c r="F21" s="144"/>
      <c r="G21" s="144"/>
      <c r="H21" s="144"/>
      <c r="I21" s="144"/>
      <c r="J21" s="145"/>
      <c r="K21" s="145"/>
      <c r="L21" s="144"/>
      <c r="M21" s="144"/>
      <c r="N21" s="144"/>
      <c r="O21" s="146"/>
      <c r="P21" s="122"/>
      <c r="R21" s="24"/>
    </row>
    <row r="22" spans="2:18" ht="12.75">
      <c r="B22" s="82"/>
      <c r="C22" s="147" t="s">
        <v>232</v>
      </c>
      <c r="D22" s="145"/>
      <c r="E22" s="145"/>
      <c r="F22" s="144"/>
      <c r="G22" s="144"/>
      <c r="H22" s="144"/>
      <c r="I22" s="144"/>
      <c r="J22" s="145"/>
      <c r="K22" s="145"/>
      <c r="L22" s="158"/>
      <c r="M22" s="158"/>
      <c r="N22" s="144"/>
      <c r="O22" s="146"/>
      <c r="P22" s="122"/>
      <c r="R22" s="24"/>
    </row>
    <row r="23" spans="2:18" ht="12.75">
      <c r="B23" s="82"/>
      <c r="C23" s="147" t="s">
        <v>236</v>
      </c>
      <c r="D23" s="145"/>
      <c r="E23" s="145"/>
      <c r="F23" s="144"/>
      <c r="G23" s="144"/>
      <c r="H23" s="158"/>
      <c r="I23" s="158"/>
      <c r="J23" s="145"/>
      <c r="K23" s="145"/>
      <c r="L23" s="158"/>
      <c r="M23" s="158"/>
      <c r="N23" s="144"/>
      <c r="O23" s="146"/>
      <c r="P23" s="122"/>
      <c r="R23" s="24"/>
    </row>
    <row r="24" spans="2:18" ht="12.75">
      <c r="B24" s="82"/>
      <c r="C24" s="147" t="s">
        <v>234</v>
      </c>
      <c r="D24" s="145"/>
      <c r="E24" s="145"/>
      <c r="F24" s="144"/>
      <c r="G24" s="144"/>
      <c r="H24" s="144"/>
      <c r="I24" s="144"/>
      <c r="J24" s="145"/>
      <c r="K24" s="145"/>
      <c r="L24" s="144"/>
      <c r="M24" s="144"/>
      <c r="N24" s="144"/>
      <c r="O24" s="146"/>
      <c r="P24" s="122"/>
      <c r="R24" s="24"/>
    </row>
    <row r="25" spans="2:18" ht="12.75">
      <c r="B25" s="82"/>
      <c r="C25" s="147" t="s">
        <v>235</v>
      </c>
      <c r="D25" s="145"/>
      <c r="E25" s="145"/>
      <c r="F25" s="144"/>
      <c r="G25" s="144"/>
      <c r="H25" s="144"/>
      <c r="I25" s="144"/>
      <c r="J25" s="145"/>
      <c r="K25" s="145"/>
      <c r="L25" s="144"/>
      <c r="M25" s="144"/>
      <c r="N25" s="144"/>
      <c r="O25" s="146"/>
      <c r="P25" s="122"/>
      <c r="R25" s="24"/>
    </row>
    <row r="26" spans="2:18" ht="12.75">
      <c r="B26" s="82"/>
      <c r="C26" s="147" t="s">
        <v>233</v>
      </c>
      <c r="D26" s="145"/>
      <c r="E26" s="145"/>
      <c r="F26" s="144"/>
      <c r="G26" s="144"/>
      <c r="H26" s="144"/>
      <c r="I26" s="144"/>
      <c r="J26" s="145"/>
      <c r="K26" s="145"/>
      <c r="L26" s="144"/>
      <c r="M26" s="144"/>
      <c r="N26" s="144"/>
      <c r="O26" s="146"/>
      <c r="P26" s="122"/>
      <c r="R26" s="24"/>
    </row>
    <row r="27" spans="2:18" ht="12.75">
      <c r="B27" s="82"/>
      <c r="C27" s="147" t="s">
        <v>264</v>
      </c>
      <c r="D27" s="145">
        <v>0</v>
      </c>
      <c r="E27" s="145"/>
      <c r="F27" s="144"/>
      <c r="G27" s="144"/>
      <c r="H27" s="144"/>
      <c r="I27" s="144"/>
      <c r="J27" s="145"/>
      <c r="K27" s="145"/>
      <c r="L27" s="144"/>
      <c r="M27" s="144"/>
      <c r="N27" s="144"/>
      <c r="O27" s="146"/>
      <c r="P27" s="178"/>
      <c r="R27" s="24"/>
    </row>
    <row r="28" spans="2:18" ht="12.75">
      <c r="B28" s="82"/>
      <c r="C28" s="147" t="s">
        <v>267</v>
      </c>
      <c r="D28" s="145"/>
      <c r="E28" s="145"/>
      <c r="F28" s="144"/>
      <c r="G28" s="144"/>
      <c r="H28" s="144"/>
      <c r="I28" s="144"/>
      <c r="J28" s="145"/>
      <c r="K28" s="145"/>
      <c r="L28" s="144"/>
      <c r="M28" s="144"/>
      <c r="N28" s="144"/>
      <c r="O28" s="146"/>
      <c r="P28" s="178"/>
      <c r="R28" s="24"/>
    </row>
    <row r="29" spans="2:18" ht="12.75">
      <c r="B29" s="82"/>
      <c r="C29" s="147" t="s">
        <v>270</v>
      </c>
      <c r="D29" s="145"/>
      <c r="E29" s="145"/>
      <c r="F29" s="144"/>
      <c r="G29" s="144"/>
      <c r="H29" s="144"/>
      <c r="I29" s="144"/>
      <c r="J29" s="145"/>
      <c r="K29" s="145"/>
      <c r="L29" s="144"/>
      <c r="M29" s="144"/>
      <c r="N29" s="144"/>
      <c r="O29" s="146"/>
      <c r="P29" s="178"/>
      <c r="R29" s="24"/>
    </row>
    <row r="30" spans="2:18" ht="12.75">
      <c r="B30" s="82"/>
      <c r="C30" s="147" t="s">
        <v>266</v>
      </c>
      <c r="D30" s="145"/>
      <c r="E30" s="145"/>
      <c r="F30" s="144"/>
      <c r="G30" s="144"/>
      <c r="H30" s="144"/>
      <c r="I30" s="144"/>
      <c r="J30" s="145"/>
      <c r="K30" s="145"/>
      <c r="L30" s="144"/>
      <c r="M30" s="144"/>
      <c r="N30" s="144"/>
      <c r="O30" s="146"/>
      <c r="P30" s="178"/>
      <c r="R30" s="24"/>
    </row>
    <row r="31" spans="2:18" ht="13.5" thickBot="1">
      <c r="B31" s="82"/>
      <c r="C31" s="117" t="s">
        <v>214</v>
      </c>
      <c r="D31" s="138"/>
      <c r="E31" s="138"/>
      <c r="F31" s="10"/>
      <c r="G31" s="10"/>
      <c r="H31" s="86"/>
      <c r="I31" s="86"/>
      <c r="J31" s="138"/>
      <c r="K31" s="138"/>
      <c r="L31" s="10"/>
      <c r="M31" s="10"/>
      <c r="N31" s="10"/>
      <c r="O31" s="74"/>
      <c r="P31" s="123"/>
      <c r="R31" s="24"/>
    </row>
    <row r="32" spans="2:18" ht="13.5" thickBot="1">
      <c r="B32" s="82"/>
      <c r="C32" s="10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48"/>
      <c r="R32" s="24"/>
    </row>
    <row r="33" spans="2:18" ht="13.5" thickBot="1">
      <c r="B33" s="96"/>
      <c r="C33" s="220" t="s">
        <v>215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2"/>
      <c r="R33" s="24"/>
    </row>
    <row r="34" spans="2:18" ht="12.75">
      <c r="B34" s="82"/>
      <c r="C34" s="129" t="s">
        <v>216</v>
      </c>
      <c r="D34" s="135"/>
      <c r="E34" s="135"/>
      <c r="F34" s="52"/>
      <c r="G34" s="52"/>
      <c r="H34" s="52"/>
      <c r="I34" s="52"/>
      <c r="J34" s="135"/>
      <c r="K34" s="135"/>
      <c r="L34" s="55"/>
      <c r="M34" s="55"/>
      <c r="N34" s="55"/>
      <c r="O34" s="91"/>
      <c r="P34" s="121"/>
      <c r="R34" s="30"/>
    </row>
    <row r="35" spans="2:18" ht="12.75">
      <c r="B35" s="82"/>
      <c r="C35" s="116" t="s">
        <v>217</v>
      </c>
      <c r="D35" s="135"/>
      <c r="E35" s="135"/>
      <c r="F35" s="52"/>
      <c r="G35" s="52"/>
      <c r="H35" s="52"/>
      <c r="I35" s="52"/>
      <c r="J35" s="140"/>
      <c r="K35" s="135"/>
      <c r="L35" s="55"/>
      <c r="M35" s="55"/>
      <c r="N35" s="55"/>
      <c r="O35" s="91"/>
      <c r="P35" s="122"/>
      <c r="R35" s="24"/>
    </row>
    <row r="36" spans="2:18" ht="12.75">
      <c r="B36" s="82"/>
      <c r="C36" s="147" t="s">
        <v>238</v>
      </c>
      <c r="D36" s="145">
        <v>0</v>
      </c>
      <c r="E36" s="145"/>
      <c r="F36" s="158"/>
      <c r="G36" s="158"/>
      <c r="H36" s="144"/>
      <c r="I36" s="158"/>
      <c r="J36" s="159"/>
      <c r="K36" s="145"/>
      <c r="L36" s="144"/>
      <c r="M36" s="144"/>
      <c r="N36" s="144"/>
      <c r="O36" s="29"/>
      <c r="P36" s="122"/>
      <c r="R36" s="24"/>
    </row>
    <row r="37" spans="2:18" ht="13.5" thickBot="1">
      <c r="B37" s="82"/>
      <c r="C37" s="117" t="s">
        <v>218</v>
      </c>
      <c r="D37" s="138"/>
      <c r="E37" s="138"/>
      <c r="F37" s="86"/>
      <c r="G37" s="86"/>
      <c r="H37" s="86"/>
      <c r="I37" s="10"/>
      <c r="J37" s="138"/>
      <c r="K37" s="138"/>
      <c r="L37" s="10"/>
      <c r="M37" s="10"/>
      <c r="N37" s="10"/>
      <c r="O37" s="120"/>
      <c r="P37" s="123"/>
      <c r="R37" s="24"/>
    </row>
    <row r="38" spans="2:18" ht="13.5" thickBot="1">
      <c r="B38" s="82"/>
      <c r="C38" s="8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4"/>
      <c r="R38" s="24"/>
    </row>
    <row r="39" spans="2:18" ht="13.5" thickBot="1">
      <c r="B39" s="82"/>
      <c r="C39" s="220" t="s">
        <v>100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2"/>
      <c r="R39" s="24"/>
    </row>
    <row r="40" spans="2:18" ht="12.75">
      <c r="B40" s="82"/>
      <c r="C40" s="125" t="s">
        <v>149</v>
      </c>
      <c r="D40" s="58"/>
      <c r="E40" s="124"/>
      <c r="F40" s="139"/>
      <c r="G40" s="139"/>
      <c r="H40" s="124"/>
      <c r="I40" s="124"/>
      <c r="J40" s="171"/>
      <c r="K40" s="171"/>
      <c r="L40" s="58"/>
      <c r="M40" s="58"/>
      <c r="N40" s="56"/>
      <c r="O40" s="89"/>
      <c r="P40" s="128"/>
      <c r="R40" s="24"/>
    </row>
    <row r="41" spans="2:18" ht="12.75">
      <c r="B41" s="96"/>
      <c r="C41" s="126" t="s">
        <v>5</v>
      </c>
      <c r="D41" s="52"/>
      <c r="E41" s="101"/>
      <c r="F41" s="136"/>
      <c r="G41" s="136"/>
      <c r="H41" s="101"/>
      <c r="I41" s="101"/>
      <c r="J41" s="133"/>
      <c r="K41" s="133"/>
      <c r="L41" s="52"/>
      <c r="M41" s="52"/>
      <c r="N41" s="55"/>
      <c r="O41" s="59"/>
      <c r="P41" s="110"/>
      <c r="R41" s="24"/>
    </row>
    <row r="42" spans="2:18" ht="12.75">
      <c r="B42" s="82"/>
      <c r="C42" s="126" t="s">
        <v>18</v>
      </c>
      <c r="D42" s="52"/>
      <c r="E42" s="99"/>
      <c r="F42" s="135"/>
      <c r="G42" s="135"/>
      <c r="H42" s="99"/>
      <c r="I42" s="100"/>
      <c r="J42" s="100"/>
      <c r="K42" s="99"/>
      <c r="L42" s="55"/>
      <c r="M42" s="55"/>
      <c r="N42" s="55"/>
      <c r="O42" s="59"/>
      <c r="P42" s="110"/>
      <c r="R42" s="24"/>
    </row>
    <row r="43" spans="2:18" ht="12.75">
      <c r="B43" s="82"/>
      <c r="C43" s="126" t="s">
        <v>152</v>
      </c>
      <c r="D43" s="52"/>
      <c r="E43" s="100"/>
      <c r="F43" s="135"/>
      <c r="G43" s="135"/>
      <c r="H43" s="99"/>
      <c r="I43" s="100"/>
      <c r="J43" s="100"/>
      <c r="K43" s="99"/>
      <c r="L43" s="55"/>
      <c r="M43" s="55"/>
      <c r="N43" s="55"/>
      <c r="O43" s="59"/>
      <c r="P43" s="110"/>
      <c r="R43" s="24"/>
    </row>
    <row r="44" spans="2:18" ht="12.75">
      <c r="B44" s="97"/>
      <c r="C44" s="126" t="s">
        <v>113</v>
      </c>
      <c r="D44" s="52"/>
      <c r="E44" s="102"/>
      <c r="F44" s="142"/>
      <c r="G44" s="142"/>
      <c r="H44" s="102"/>
      <c r="I44" s="102"/>
      <c r="J44" s="102"/>
      <c r="K44" s="102"/>
      <c r="L44" s="52"/>
      <c r="M44" s="52"/>
      <c r="N44" s="55"/>
      <c r="O44" s="59"/>
      <c r="P44" s="110"/>
      <c r="R44" s="24"/>
    </row>
    <row r="45" spans="2:18" ht="12.75">
      <c r="B45" s="82"/>
      <c r="C45" s="126" t="s">
        <v>28</v>
      </c>
      <c r="D45" s="55"/>
      <c r="E45" s="100"/>
      <c r="F45" s="135"/>
      <c r="G45" s="135"/>
      <c r="H45" s="100"/>
      <c r="I45" s="100"/>
      <c r="J45" s="100"/>
      <c r="K45" s="99"/>
      <c r="L45" s="55"/>
      <c r="M45" s="55"/>
      <c r="N45" s="55"/>
      <c r="O45" s="59"/>
      <c r="P45" s="110"/>
      <c r="R45" s="24"/>
    </row>
    <row r="46" spans="2:18" ht="12.75">
      <c r="B46" s="82"/>
      <c r="C46" s="126" t="s">
        <v>171</v>
      </c>
      <c r="D46" s="55"/>
      <c r="E46" s="99"/>
      <c r="F46" s="135"/>
      <c r="G46" s="135"/>
      <c r="H46" s="99"/>
      <c r="I46" s="100"/>
      <c r="J46" s="100"/>
      <c r="K46" s="99"/>
      <c r="L46" s="52"/>
      <c r="M46" s="100"/>
      <c r="N46" s="55"/>
      <c r="O46" s="59"/>
      <c r="P46" s="110"/>
      <c r="R46" s="24"/>
    </row>
    <row r="47" spans="2:18" ht="12.75">
      <c r="B47" s="82"/>
      <c r="C47" s="126" t="s">
        <v>6</v>
      </c>
      <c r="D47" s="55"/>
      <c r="E47" s="99"/>
      <c r="F47" s="135"/>
      <c r="G47" s="135"/>
      <c r="H47" s="100"/>
      <c r="I47" s="100"/>
      <c r="J47" s="99"/>
      <c r="K47" s="99"/>
      <c r="L47" s="55"/>
      <c r="M47" s="55"/>
      <c r="N47" s="55"/>
      <c r="O47" s="59"/>
      <c r="P47" s="110"/>
      <c r="R47" s="24"/>
    </row>
    <row r="48" spans="2:18" ht="12.75">
      <c r="B48" s="82"/>
      <c r="C48" s="161" t="s">
        <v>239</v>
      </c>
      <c r="D48" s="144"/>
      <c r="E48" s="160"/>
      <c r="F48" s="145"/>
      <c r="G48" s="145"/>
      <c r="H48" s="162"/>
      <c r="I48" s="162"/>
      <c r="J48" s="160"/>
      <c r="K48" s="160"/>
      <c r="L48" s="144"/>
      <c r="M48" s="144"/>
      <c r="N48" s="144"/>
      <c r="O48" s="146"/>
      <c r="P48" s="157"/>
      <c r="R48" s="24"/>
    </row>
    <row r="49" spans="2:18" ht="12.75">
      <c r="B49" s="82"/>
      <c r="C49" s="161" t="s">
        <v>247</v>
      </c>
      <c r="D49" s="144"/>
      <c r="E49" s="160"/>
      <c r="F49" s="145"/>
      <c r="G49" s="145"/>
      <c r="H49" s="162"/>
      <c r="I49" s="162"/>
      <c r="J49" s="160"/>
      <c r="K49" s="160"/>
      <c r="L49" s="158"/>
      <c r="M49" s="158"/>
      <c r="N49" s="144"/>
      <c r="O49" s="146"/>
      <c r="P49" s="157"/>
      <c r="R49" s="24"/>
    </row>
    <row r="50" spans="2:18" ht="12.75">
      <c r="B50" s="82"/>
      <c r="C50" s="161" t="s">
        <v>253</v>
      </c>
      <c r="D50" s="144"/>
      <c r="E50" s="160"/>
      <c r="F50" s="145"/>
      <c r="G50" s="145"/>
      <c r="H50" s="162"/>
      <c r="I50" s="162"/>
      <c r="J50" s="160"/>
      <c r="K50" s="160"/>
      <c r="L50" s="158"/>
      <c r="M50" s="158"/>
      <c r="N50" s="144"/>
      <c r="O50" s="146"/>
      <c r="P50" s="157"/>
      <c r="R50" s="24"/>
    </row>
    <row r="51" spans="2:18" ht="12.75">
      <c r="B51" s="82"/>
      <c r="C51" s="161" t="s">
        <v>254</v>
      </c>
      <c r="D51" s="144"/>
      <c r="E51" s="160"/>
      <c r="F51" s="145">
        <v>0</v>
      </c>
      <c r="G51" s="145"/>
      <c r="H51" s="162"/>
      <c r="I51" s="162"/>
      <c r="J51" s="160"/>
      <c r="K51" s="160"/>
      <c r="L51" s="144"/>
      <c r="M51" s="144"/>
      <c r="N51" s="144"/>
      <c r="O51" s="146"/>
      <c r="P51" s="157"/>
      <c r="R51" s="24"/>
    </row>
    <row r="52" spans="2:18" ht="12.75">
      <c r="B52" s="82"/>
      <c r="C52" s="161" t="s">
        <v>256</v>
      </c>
      <c r="D52" s="144"/>
      <c r="E52" s="160"/>
      <c r="F52" s="145"/>
      <c r="G52" s="145"/>
      <c r="H52" s="162"/>
      <c r="I52" s="162"/>
      <c r="J52" s="160"/>
      <c r="K52" s="160"/>
      <c r="L52" s="144"/>
      <c r="M52" s="144"/>
      <c r="N52" s="144"/>
      <c r="O52" s="146"/>
      <c r="P52" s="157"/>
      <c r="R52" s="24"/>
    </row>
    <row r="53" spans="2:18" ht="12.75">
      <c r="B53" s="82"/>
      <c r="C53" s="161" t="s">
        <v>248</v>
      </c>
      <c r="D53" s="144"/>
      <c r="E53" s="160"/>
      <c r="F53" s="145"/>
      <c r="G53" s="145"/>
      <c r="H53" s="162"/>
      <c r="I53" s="162"/>
      <c r="J53" s="160"/>
      <c r="K53" s="160"/>
      <c r="L53" s="144"/>
      <c r="M53" s="144"/>
      <c r="N53" s="144"/>
      <c r="O53" s="146"/>
      <c r="P53" s="157"/>
      <c r="R53" s="24"/>
    </row>
    <row r="54" spans="2:18" ht="12.75">
      <c r="B54" s="82"/>
      <c r="C54" s="161" t="s">
        <v>14</v>
      </c>
      <c r="D54" s="144"/>
      <c r="E54" s="160"/>
      <c r="F54" s="145"/>
      <c r="G54" s="145"/>
      <c r="H54" s="162"/>
      <c r="I54" s="162"/>
      <c r="J54" s="160"/>
      <c r="K54" s="160"/>
      <c r="L54" s="144"/>
      <c r="M54" s="144"/>
      <c r="N54" s="144"/>
      <c r="O54" s="146"/>
      <c r="P54" s="157"/>
      <c r="R54" s="24"/>
    </row>
    <row r="55" spans="2:18" ht="13.5" thickBot="1">
      <c r="B55" s="96"/>
      <c r="C55" s="127" t="s">
        <v>181</v>
      </c>
      <c r="D55" s="10"/>
      <c r="E55" s="114"/>
      <c r="F55" s="143"/>
      <c r="G55" s="143"/>
      <c r="H55" s="163"/>
      <c r="I55" s="163"/>
      <c r="J55" s="163"/>
      <c r="K55" s="163"/>
      <c r="L55" s="10"/>
      <c r="M55" s="10"/>
      <c r="N55" s="10"/>
      <c r="O55" s="74"/>
      <c r="P55" s="111"/>
      <c r="R55" s="24"/>
    </row>
    <row r="56" spans="2:18" ht="13.5" thickBot="1">
      <c r="B56" s="82"/>
      <c r="C56" s="103"/>
      <c r="D56" s="1"/>
      <c r="E56" s="1"/>
      <c r="F56" s="1"/>
      <c r="G56" s="1"/>
      <c r="H56" s="1"/>
      <c r="I56" s="31"/>
      <c r="J56" s="31"/>
      <c r="K56" s="1"/>
      <c r="L56" s="1"/>
      <c r="M56" s="1"/>
      <c r="N56" s="1"/>
      <c r="O56" s="1"/>
      <c r="P56" s="84"/>
      <c r="R56" s="24"/>
    </row>
    <row r="57" spans="2:18" ht="13.5" thickBot="1">
      <c r="B57" s="82"/>
      <c r="C57" s="215" t="s">
        <v>101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7"/>
      <c r="R57" s="24"/>
    </row>
    <row r="58" spans="3:18" ht="12.75">
      <c r="C58" s="130" t="s">
        <v>4</v>
      </c>
      <c r="D58" s="56"/>
      <c r="E58" s="58"/>
      <c r="F58" s="139"/>
      <c r="G58" s="139"/>
      <c r="H58" s="58"/>
      <c r="I58" s="58"/>
      <c r="J58" s="58"/>
      <c r="K58" s="56"/>
      <c r="L58" s="56"/>
      <c r="M58" s="56"/>
      <c r="N58" s="56"/>
      <c r="O58" s="12"/>
      <c r="P58" s="121"/>
      <c r="R58" s="24"/>
    </row>
    <row r="59" spans="3:18" ht="12.75">
      <c r="C59" s="131" t="s">
        <v>8</v>
      </c>
      <c r="D59" s="55"/>
      <c r="E59" s="52"/>
      <c r="F59" s="135"/>
      <c r="G59" s="135"/>
      <c r="H59" s="55"/>
      <c r="I59" s="55"/>
      <c r="J59" s="52"/>
      <c r="K59" s="55"/>
      <c r="L59" s="55"/>
      <c r="M59" s="55"/>
      <c r="N59" s="52"/>
      <c r="O59" s="65"/>
      <c r="P59" s="122"/>
      <c r="R59" s="24"/>
    </row>
    <row r="60" spans="3:18" ht="12.75">
      <c r="C60" s="172" t="s">
        <v>271</v>
      </c>
      <c r="D60" s="55"/>
      <c r="E60" s="52"/>
      <c r="F60" s="135"/>
      <c r="G60" s="135"/>
      <c r="H60" s="55"/>
      <c r="I60" s="55"/>
      <c r="J60" s="55"/>
      <c r="K60" s="55"/>
      <c r="L60" s="55"/>
      <c r="M60" s="55"/>
      <c r="N60" s="55"/>
      <c r="O60" s="91"/>
      <c r="P60" s="122"/>
      <c r="R60" s="24"/>
    </row>
    <row r="61" spans="3:18" ht="12.75">
      <c r="C61" s="172" t="s">
        <v>272</v>
      </c>
      <c r="D61" s="55"/>
      <c r="E61" s="52"/>
      <c r="F61" s="135"/>
      <c r="G61" s="135"/>
      <c r="H61" s="55"/>
      <c r="I61" s="55"/>
      <c r="J61" s="55"/>
      <c r="K61" s="55"/>
      <c r="L61" s="55"/>
      <c r="M61" s="55"/>
      <c r="N61" s="52"/>
      <c r="O61" s="65"/>
      <c r="P61" s="122"/>
      <c r="R61" s="24"/>
    </row>
    <row r="62" spans="3:18" ht="12.75">
      <c r="C62" s="131" t="s">
        <v>24</v>
      </c>
      <c r="D62" s="55"/>
      <c r="E62" s="52"/>
      <c r="F62" s="135"/>
      <c r="G62" s="135"/>
      <c r="H62" s="52"/>
      <c r="I62" s="52"/>
      <c r="J62" s="55"/>
      <c r="K62" s="55"/>
      <c r="L62" s="55"/>
      <c r="M62" s="55"/>
      <c r="N62" s="52"/>
      <c r="O62" s="65"/>
      <c r="P62" s="122"/>
      <c r="R62" s="24"/>
    </row>
    <row r="63" spans="3:18" ht="12.75">
      <c r="C63" s="131" t="s">
        <v>110</v>
      </c>
      <c r="D63" s="55"/>
      <c r="E63" s="55"/>
      <c r="F63" s="135"/>
      <c r="G63" s="135"/>
      <c r="H63" s="55"/>
      <c r="I63" s="55"/>
      <c r="J63" s="55"/>
      <c r="K63" s="55"/>
      <c r="L63" s="55"/>
      <c r="M63" s="55"/>
      <c r="N63" s="55"/>
      <c r="O63" s="91"/>
      <c r="P63" s="122"/>
      <c r="R63" s="24"/>
    </row>
    <row r="64" spans="3:18" ht="12.75">
      <c r="C64" s="131" t="s">
        <v>174</v>
      </c>
      <c r="D64" s="55"/>
      <c r="E64" s="52"/>
      <c r="F64" s="135"/>
      <c r="G64" s="135"/>
      <c r="H64" s="55"/>
      <c r="I64" s="55"/>
      <c r="J64" s="55"/>
      <c r="K64" s="55"/>
      <c r="L64" s="55"/>
      <c r="M64" s="55"/>
      <c r="N64" s="55"/>
      <c r="O64" s="91"/>
      <c r="P64" s="122"/>
      <c r="R64" s="24"/>
    </row>
    <row r="65" spans="3:18" ht="12.75">
      <c r="C65" s="131" t="s">
        <v>138</v>
      </c>
      <c r="D65" s="55"/>
      <c r="E65" s="55"/>
      <c r="F65" s="135"/>
      <c r="G65" s="135"/>
      <c r="H65" s="55"/>
      <c r="I65" s="55"/>
      <c r="J65" s="55"/>
      <c r="K65" s="55"/>
      <c r="L65" s="55"/>
      <c r="M65" s="55"/>
      <c r="N65" s="55"/>
      <c r="O65" s="91"/>
      <c r="P65" s="122"/>
      <c r="R65" s="24"/>
    </row>
    <row r="66" spans="3:18" ht="12.75">
      <c r="C66" s="131" t="s">
        <v>168</v>
      </c>
      <c r="D66" s="55"/>
      <c r="E66" s="55"/>
      <c r="F66" s="135"/>
      <c r="G66" s="135"/>
      <c r="H66" s="55"/>
      <c r="I66" s="55"/>
      <c r="J66" s="55"/>
      <c r="K66" s="55"/>
      <c r="L66" s="55"/>
      <c r="M66" s="55"/>
      <c r="N66" s="52"/>
      <c r="O66" s="65"/>
      <c r="P66" s="122"/>
      <c r="R66" s="24"/>
    </row>
    <row r="67" spans="3:18" ht="12.75">
      <c r="C67" s="172" t="s">
        <v>173</v>
      </c>
      <c r="D67" s="55"/>
      <c r="E67" s="55"/>
      <c r="F67" s="135"/>
      <c r="G67" s="135"/>
      <c r="H67" s="55"/>
      <c r="I67" s="55"/>
      <c r="J67" s="55"/>
      <c r="K67" s="55"/>
      <c r="L67" s="55"/>
      <c r="M67" s="55"/>
      <c r="N67" s="55"/>
      <c r="O67" s="91"/>
      <c r="P67" s="122"/>
      <c r="R67" s="24"/>
    </row>
    <row r="68" spans="3:18" ht="12.75">
      <c r="C68" s="172" t="s">
        <v>35</v>
      </c>
      <c r="D68" s="55"/>
      <c r="E68" s="55"/>
      <c r="F68" s="135"/>
      <c r="G68" s="135"/>
      <c r="H68" s="55"/>
      <c r="I68" s="55"/>
      <c r="J68" s="55"/>
      <c r="K68" s="55"/>
      <c r="L68" s="55"/>
      <c r="M68" s="55"/>
      <c r="N68" s="55"/>
      <c r="O68" s="91"/>
      <c r="P68" s="122"/>
      <c r="R68" s="24"/>
    </row>
    <row r="69" spans="3:18" ht="12.75">
      <c r="C69" s="131" t="s">
        <v>196</v>
      </c>
      <c r="D69" s="55"/>
      <c r="E69" s="55"/>
      <c r="F69" s="135"/>
      <c r="G69" s="135"/>
      <c r="H69" s="55"/>
      <c r="I69" s="55"/>
      <c r="J69" s="55"/>
      <c r="K69" s="55"/>
      <c r="L69" s="55"/>
      <c r="M69" s="55"/>
      <c r="N69" s="55"/>
      <c r="O69" s="91"/>
      <c r="P69" s="122"/>
      <c r="R69" s="24"/>
    </row>
    <row r="70" spans="3:18" ht="12.75">
      <c r="C70" s="179" t="s">
        <v>265</v>
      </c>
      <c r="D70" s="144"/>
      <c r="E70" s="144"/>
      <c r="F70" s="145"/>
      <c r="G70" s="145"/>
      <c r="H70" s="144"/>
      <c r="I70" s="144"/>
      <c r="J70" s="144"/>
      <c r="K70" s="144"/>
      <c r="L70" s="144"/>
      <c r="M70" s="144"/>
      <c r="N70" s="144"/>
      <c r="O70" s="29"/>
      <c r="P70" s="178"/>
      <c r="R70" s="24"/>
    </row>
    <row r="71" spans="3:18" ht="12.75">
      <c r="C71" s="179" t="s">
        <v>257</v>
      </c>
      <c r="D71" s="144"/>
      <c r="E71" s="144"/>
      <c r="F71" s="145"/>
      <c r="G71" s="145"/>
      <c r="H71" s="144"/>
      <c r="I71" s="144"/>
      <c r="J71" s="144"/>
      <c r="K71" s="144"/>
      <c r="L71" s="144"/>
      <c r="M71" s="144"/>
      <c r="N71" s="144"/>
      <c r="O71" s="29"/>
      <c r="P71" s="178"/>
      <c r="R71" s="24"/>
    </row>
    <row r="72" spans="3:18" ht="12.75">
      <c r="C72" s="179" t="s">
        <v>258</v>
      </c>
      <c r="D72" s="144"/>
      <c r="E72" s="144"/>
      <c r="F72" s="145"/>
      <c r="G72" s="145"/>
      <c r="H72" s="144"/>
      <c r="I72" s="144"/>
      <c r="J72" s="144"/>
      <c r="K72" s="144"/>
      <c r="L72" s="144"/>
      <c r="M72" s="144"/>
      <c r="N72" s="144"/>
      <c r="O72" s="29"/>
      <c r="P72" s="178"/>
      <c r="R72" s="24"/>
    </row>
    <row r="73" spans="3:18" ht="12.75">
      <c r="C73" s="179" t="s">
        <v>261</v>
      </c>
      <c r="D73" s="144"/>
      <c r="E73" s="144"/>
      <c r="F73" s="145"/>
      <c r="G73" s="145"/>
      <c r="H73" s="144"/>
      <c r="I73" s="144"/>
      <c r="J73" s="144"/>
      <c r="K73" s="144"/>
      <c r="L73" s="144"/>
      <c r="M73" s="144"/>
      <c r="N73" s="144"/>
      <c r="O73" s="29"/>
      <c r="P73" s="178"/>
      <c r="R73" s="24"/>
    </row>
    <row r="74" spans="3:18" ht="12.75">
      <c r="C74" s="179" t="s">
        <v>262</v>
      </c>
      <c r="D74" s="144"/>
      <c r="E74" s="144"/>
      <c r="F74" s="145"/>
      <c r="G74" s="145"/>
      <c r="H74" s="144"/>
      <c r="I74" s="144"/>
      <c r="J74" s="144"/>
      <c r="K74" s="144"/>
      <c r="L74" s="144"/>
      <c r="M74" s="144"/>
      <c r="N74" s="144"/>
      <c r="O74" s="29"/>
      <c r="P74" s="178"/>
      <c r="R74" s="24"/>
    </row>
    <row r="75" spans="3:18" ht="12.75">
      <c r="C75" s="179" t="s">
        <v>259</v>
      </c>
      <c r="D75" s="144"/>
      <c r="E75" s="144"/>
      <c r="F75" s="145"/>
      <c r="G75" s="145"/>
      <c r="H75" s="144"/>
      <c r="I75" s="144"/>
      <c r="J75" s="144"/>
      <c r="K75" s="144"/>
      <c r="L75" s="144"/>
      <c r="M75" s="144"/>
      <c r="N75" s="144"/>
      <c r="O75" s="29"/>
      <c r="P75" s="178"/>
      <c r="R75" s="24"/>
    </row>
    <row r="76" spans="3:18" ht="13.5" thickBot="1">
      <c r="C76" s="132" t="s">
        <v>175</v>
      </c>
      <c r="D76" s="10"/>
      <c r="E76" s="86"/>
      <c r="F76" s="138"/>
      <c r="G76" s="138"/>
      <c r="H76" s="10"/>
      <c r="I76" s="10"/>
      <c r="J76" s="10"/>
      <c r="K76" s="10"/>
      <c r="L76" s="10"/>
      <c r="M76" s="10"/>
      <c r="N76" s="86"/>
      <c r="O76" s="67"/>
      <c r="P76" s="123"/>
      <c r="R76" s="24"/>
    </row>
    <row r="77" spans="3:18" ht="13.5" thickBot="1">
      <c r="C77" s="103"/>
      <c r="D77" s="4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4"/>
      <c r="R77" s="24"/>
    </row>
    <row r="78" spans="3:18" ht="13.5" thickBot="1">
      <c r="C78" s="215" t="s">
        <v>102</v>
      </c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7"/>
      <c r="R78" s="24"/>
    </row>
    <row r="79" spans="3:18" ht="12.75">
      <c r="C79" s="130" t="s">
        <v>198</v>
      </c>
      <c r="D79" s="58"/>
      <c r="E79" s="58"/>
      <c r="F79" s="139"/>
      <c r="G79" s="139"/>
      <c r="H79" s="56"/>
      <c r="I79" s="56"/>
      <c r="J79" s="56"/>
      <c r="K79" s="56"/>
      <c r="L79" s="56"/>
      <c r="M79" s="56"/>
      <c r="N79" s="56"/>
      <c r="O79" s="89"/>
      <c r="P79" s="121"/>
      <c r="R79" s="24"/>
    </row>
    <row r="80" spans="3:18" ht="12.75">
      <c r="C80" s="131" t="s">
        <v>38</v>
      </c>
      <c r="D80" s="52"/>
      <c r="E80" s="55"/>
      <c r="F80" s="135"/>
      <c r="G80" s="135"/>
      <c r="H80" s="52"/>
      <c r="I80" s="55"/>
      <c r="J80" s="55"/>
      <c r="K80" s="52"/>
      <c r="L80" s="55"/>
      <c r="M80" s="55"/>
      <c r="N80" s="55"/>
      <c r="O80" s="59"/>
      <c r="P80" s="122"/>
      <c r="R80" s="24"/>
    </row>
    <row r="81" spans="3:18" ht="12.75">
      <c r="C81" s="131" t="s">
        <v>41</v>
      </c>
      <c r="D81" s="52"/>
      <c r="E81" s="52"/>
      <c r="F81" s="135"/>
      <c r="G81" s="135"/>
      <c r="H81" s="55"/>
      <c r="I81" s="55"/>
      <c r="J81" s="55"/>
      <c r="K81" s="52"/>
      <c r="L81" s="55"/>
      <c r="M81" s="55"/>
      <c r="N81" s="55"/>
      <c r="O81" s="59"/>
      <c r="P81" s="122"/>
      <c r="R81" s="24"/>
    </row>
    <row r="82" spans="1:18" ht="12.75">
      <c r="A82" s="45"/>
      <c r="C82" s="173" t="s">
        <v>249</v>
      </c>
      <c r="D82" s="158"/>
      <c r="E82" s="158"/>
      <c r="F82" s="145"/>
      <c r="G82" s="145"/>
      <c r="H82" s="144"/>
      <c r="I82" s="144"/>
      <c r="J82" s="144"/>
      <c r="K82" s="158"/>
      <c r="L82" s="144"/>
      <c r="M82" s="144"/>
      <c r="N82" s="144"/>
      <c r="O82" s="146"/>
      <c r="P82" s="122"/>
      <c r="R82" s="24"/>
    </row>
    <row r="83" spans="3:18" ht="13.5" thickBot="1">
      <c r="C83" s="132" t="s">
        <v>197</v>
      </c>
      <c r="D83" s="86"/>
      <c r="E83" s="86"/>
      <c r="F83" s="138"/>
      <c r="G83" s="138"/>
      <c r="H83" s="10"/>
      <c r="I83" s="10"/>
      <c r="J83" s="10"/>
      <c r="K83" s="10"/>
      <c r="L83" s="10"/>
      <c r="M83" s="10"/>
      <c r="N83" s="10"/>
      <c r="O83" s="74"/>
      <c r="P83" s="123"/>
      <c r="R83" s="24"/>
    </row>
    <row r="84" spans="3:18" ht="13.5" thickBot="1">
      <c r="C84" s="103"/>
      <c r="D84" s="4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4"/>
      <c r="R84" s="24"/>
    </row>
    <row r="85" spans="3:18" ht="13.5" thickBot="1">
      <c r="C85" s="215" t="s">
        <v>166</v>
      </c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7"/>
      <c r="R85" s="24"/>
    </row>
    <row r="86" spans="3:18" ht="12.75">
      <c r="C86" s="130" t="s">
        <v>44</v>
      </c>
      <c r="D86" s="58"/>
      <c r="E86" s="56"/>
      <c r="F86" s="139"/>
      <c r="G86" s="139"/>
      <c r="H86" s="56"/>
      <c r="I86" s="56"/>
      <c r="J86" s="56"/>
      <c r="K86" s="58"/>
      <c r="L86" s="56"/>
      <c r="M86" s="56"/>
      <c r="N86" s="56"/>
      <c r="O86" s="89"/>
      <c r="P86" s="121"/>
      <c r="R86" s="24"/>
    </row>
    <row r="87" spans="3:18" ht="12.75">
      <c r="C87" s="131" t="s">
        <v>47</v>
      </c>
      <c r="D87" s="52"/>
      <c r="E87" s="55"/>
      <c r="F87" s="135"/>
      <c r="G87" s="135"/>
      <c r="H87" s="55"/>
      <c r="I87" s="55"/>
      <c r="J87" s="52"/>
      <c r="K87" s="52"/>
      <c r="L87" s="55"/>
      <c r="M87" s="55"/>
      <c r="N87" s="55"/>
      <c r="O87" s="59"/>
      <c r="P87" s="122"/>
      <c r="R87" s="24"/>
    </row>
    <row r="88" spans="3:18" ht="12.75">
      <c r="C88" s="172" t="s">
        <v>252</v>
      </c>
      <c r="D88" s="52"/>
      <c r="E88" s="55"/>
      <c r="F88" s="135"/>
      <c r="G88" s="135"/>
      <c r="H88" s="55"/>
      <c r="I88" s="55"/>
      <c r="J88" s="52"/>
      <c r="K88" s="52"/>
      <c r="L88" s="55"/>
      <c r="M88" s="55"/>
      <c r="N88" s="55"/>
      <c r="O88" s="59"/>
      <c r="P88" s="122"/>
      <c r="R88" s="24"/>
    </row>
    <row r="89" spans="3:18" ht="12.75">
      <c r="C89" s="172" t="s">
        <v>251</v>
      </c>
      <c r="D89" s="52"/>
      <c r="E89" s="55"/>
      <c r="F89" s="135"/>
      <c r="G89" s="135"/>
      <c r="H89" s="55"/>
      <c r="I89" s="55"/>
      <c r="J89" s="52"/>
      <c r="K89" s="52"/>
      <c r="L89" s="55"/>
      <c r="M89" s="55"/>
      <c r="N89" s="55"/>
      <c r="O89" s="59"/>
      <c r="P89" s="122"/>
      <c r="R89" s="24"/>
    </row>
    <row r="90" spans="3:18" ht="12.75">
      <c r="C90" s="131" t="s">
        <v>183</v>
      </c>
      <c r="D90" s="52"/>
      <c r="E90" s="55"/>
      <c r="F90" s="135"/>
      <c r="G90" s="135"/>
      <c r="H90" s="55"/>
      <c r="I90" s="55"/>
      <c r="J90" s="52"/>
      <c r="K90" s="52"/>
      <c r="L90" s="55"/>
      <c r="M90" s="55"/>
      <c r="N90" s="55"/>
      <c r="O90" s="59"/>
      <c r="P90" s="122"/>
      <c r="R90" s="24"/>
    </row>
    <row r="91" spans="3:18" ht="13.5" thickBot="1">
      <c r="C91" s="132" t="s">
        <v>159</v>
      </c>
      <c r="D91" s="86"/>
      <c r="E91" s="10"/>
      <c r="F91" s="138"/>
      <c r="G91" s="138"/>
      <c r="H91" s="86"/>
      <c r="I91" s="10"/>
      <c r="J91" s="10"/>
      <c r="K91" s="10"/>
      <c r="L91" s="10"/>
      <c r="M91" s="10"/>
      <c r="N91" s="10"/>
      <c r="O91" s="74"/>
      <c r="P91" s="123"/>
      <c r="R91" s="24"/>
    </row>
    <row r="92" spans="3:18" ht="13.5" thickBot="1">
      <c r="C92" s="103"/>
      <c r="D92" s="4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84"/>
      <c r="R92" s="24"/>
    </row>
    <row r="93" spans="3:18" ht="13.5" thickBot="1">
      <c r="C93" s="215" t="s">
        <v>103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7"/>
      <c r="R93" s="24"/>
    </row>
    <row r="94" spans="3:18" ht="12.75">
      <c r="C94" s="164" t="s">
        <v>4</v>
      </c>
      <c r="D94" s="58"/>
      <c r="E94" s="58"/>
      <c r="F94" s="139"/>
      <c r="G94" s="139"/>
      <c r="H94" s="58"/>
      <c r="I94" s="58"/>
      <c r="J94" s="58"/>
      <c r="K94" s="58"/>
      <c r="L94" s="56"/>
      <c r="M94" s="56"/>
      <c r="N94" s="56"/>
      <c r="O94" s="12"/>
      <c r="P94" s="121"/>
      <c r="R94" s="24"/>
    </row>
    <row r="95" spans="3:18" ht="12.75">
      <c r="C95" s="60" t="s">
        <v>143</v>
      </c>
      <c r="D95" s="52"/>
      <c r="E95" s="55"/>
      <c r="F95" s="135"/>
      <c r="G95" s="135"/>
      <c r="H95" s="52"/>
      <c r="I95" s="52"/>
      <c r="J95" s="55"/>
      <c r="K95" s="55"/>
      <c r="L95" s="55"/>
      <c r="M95" s="55"/>
      <c r="N95" s="55"/>
      <c r="O95" s="91"/>
      <c r="P95" s="122"/>
      <c r="R95" s="24"/>
    </row>
    <row r="96" spans="3:18" ht="12.75">
      <c r="C96" s="60" t="s">
        <v>170</v>
      </c>
      <c r="D96" s="52"/>
      <c r="E96" s="52"/>
      <c r="F96" s="135"/>
      <c r="G96" s="135"/>
      <c r="H96" s="52"/>
      <c r="I96" s="52"/>
      <c r="J96" s="52"/>
      <c r="K96" s="52"/>
      <c r="L96" s="55"/>
      <c r="M96" s="55"/>
      <c r="N96" s="55"/>
      <c r="O96" s="91"/>
      <c r="P96" s="122"/>
      <c r="R96" s="24"/>
    </row>
    <row r="97" spans="3:18" ht="12.75">
      <c r="C97" s="60" t="s">
        <v>172</v>
      </c>
      <c r="D97" s="52"/>
      <c r="E97" s="52"/>
      <c r="F97" s="135"/>
      <c r="G97" s="135"/>
      <c r="H97" s="52"/>
      <c r="I97" s="52"/>
      <c r="J97" s="52"/>
      <c r="K97" s="52"/>
      <c r="L97" s="55"/>
      <c r="M97" s="55"/>
      <c r="N97" s="55"/>
      <c r="O97" s="91"/>
      <c r="P97" s="122"/>
      <c r="R97" s="24"/>
    </row>
    <row r="98" spans="3:18" ht="12.75">
      <c r="C98" s="60" t="s">
        <v>52</v>
      </c>
      <c r="D98" s="52"/>
      <c r="E98" s="55"/>
      <c r="F98" s="135"/>
      <c r="G98" s="135"/>
      <c r="H98" s="55"/>
      <c r="I98" s="55"/>
      <c r="J98" s="52"/>
      <c r="K98" s="52"/>
      <c r="L98" s="55"/>
      <c r="M98" s="55"/>
      <c r="N98" s="55"/>
      <c r="O98" s="91"/>
      <c r="P98" s="122"/>
      <c r="R98" s="24"/>
    </row>
    <row r="99" spans="3:18" ht="12.75">
      <c r="C99" s="60" t="s">
        <v>37</v>
      </c>
      <c r="D99" s="52"/>
      <c r="E99" s="52"/>
      <c r="F99" s="135"/>
      <c r="G99" s="135"/>
      <c r="H99" s="55"/>
      <c r="I99" s="55"/>
      <c r="J99" s="55"/>
      <c r="K99" s="55"/>
      <c r="L99" s="55"/>
      <c r="M99" s="55"/>
      <c r="N99" s="55"/>
      <c r="O99" s="91"/>
      <c r="P99" s="122"/>
      <c r="R99" s="24"/>
    </row>
    <row r="100" spans="3:18" ht="12.75">
      <c r="C100" s="165" t="s">
        <v>50</v>
      </c>
      <c r="D100" s="57"/>
      <c r="E100" s="57"/>
      <c r="F100" s="135"/>
      <c r="G100" s="135"/>
      <c r="H100" s="52"/>
      <c r="I100" s="52"/>
      <c r="J100" s="55"/>
      <c r="K100" s="55"/>
      <c r="L100" s="55"/>
      <c r="M100" s="55"/>
      <c r="N100" s="55"/>
      <c r="O100" s="91"/>
      <c r="P100" s="122"/>
      <c r="R100" s="24"/>
    </row>
    <row r="101" spans="3:18" ht="12.75">
      <c r="C101" s="174" t="s">
        <v>255</v>
      </c>
      <c r="D101" s="167"/>
      <c r="E101" s="167"/>
      <c r="F101" s="145"/>
      <c r="G101" s="145"/>
      <c r="H101" s="158"/>
      <c r="I101" s="158"/>
      <c r="J101" s="144"/>
      <c r="K101" s="144"/>
      <c r="L101" s="144"/>
      <c r="M101" s="144"/>
      <c r="N101" s="144"/>
      <c r="O101" s="29"/>
      <c r="P101" s="122"/>
      <c r="R101" s="24"/>
    </row>
    <row r="102" spans="3:18" ht="13.5" thickBot="1">
      <c r="C102" s="166" t="s">
        <v>237</v>
      </c>
      <c r="D102" s="62"/>
      <c r="E102" s="62"/>
      <c r="F102" s="138"/>
      <c r="G102" s="138"/>
      <c r="H102" s="86"/>
      <c r="I102" s="86"/>
      <c r="J102" s="10"/>
      <c r="K102" s="10"/>
      <c r="L102" s="10"/>
      <c r="M102" s="10"/>
      <c r="N102" s="10"/>
      <c r="O102" s="120"/>
      <c r="P102" s="122"/>
      <c r="R102" s="24"/>
    </row>
  </sheetData>
  <sheetProtection/>
  <mergeCells count="10">
    <mergeCell ref="C78:P78"/>
    <mergeCell ref="C85:P85"/>
    <mergeCell ref="C93:P93"/>
    <mergeCell ref="C2:P2"/>
    <mergeCell ref="B1:K1"/>
    <mergeCell ref="C15:P15"/>
    <mergeCell ref="C6:P6"/>
    <mergeCell ref="C33:P33"/>
    <mergeCell ref="C39:P39"/>
    <mergeCell ref="C57:P5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C22" sqref="C22:C28"/>
    </sheetView>
  </sheetViews>
  <sheetFormatPr defaultColWidth="11.421875" defaultRowHeight="12.75"/>
  <cols>
    <col min="1" max="1" width="7.28125" style="0" customWidth="1"/>
    <col min="2" max="2" width="10.57421875" style="0" customWidth="1"/>
    <col min="3" max="3" width="7.421875" style="0" customWidth="1"/>
    <col min="5" max="5" width="3.421875" style="0" customWidth="1"/>
    <col min="6" max="6" width="3.7109375" style="0" customWidth="1"/>
    <col min="7" max="7" width="6.28125" style="0" customWidth="1"/>
  </cols>
  <sheetData>
    <row r="1" ht="12.75">
      <c r="A1" s="39" t="s">
        <v>142</v>
      </c>
    </row>
    <row r="3" spans="1:3" ht="12.75">
      <c r="A3" t="s">
        <v>96</v>
      </c>
      <c r="B3" t="s">
        <v>141</v>
      </c>
      <c r="C3" t="s">
        <v>72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>
        <v>1</v>
      </c>
      <c r="B5" s="1">
        <v>1</v>
      </c>
      <c r="C5" s="1">
        <v>1</v>
      </c>
      <c r="D5" s="1"/>
      <c r="E5" s="1">
        <v>3</v>
      </c>
      <c r="F5" s="1">
        <v>1</v>
      </c>
      <c r="G5" s="31">
        <v>7.66</v>
      </c>
      <c r="H5" s="1"/>
    </row>
    <row r="6" spans="1:8" ht="12.75">
      <c r="A6" s="1"/>
      <c r="B6" s="1"/>
      <c r="C6" s="1"/>
      <c r="D6" s="1"/>
      <c r="E6" s="1"/>
      <c r="F6" s="1">
        <v>2</v>
      </c>
      <c r="G6" s="31">
        <v>4.33</v>
      </c>
      <c r="H6" s="1"/>
    </row>
    <row r="7" spans="1:8" ht="12.75">
      <c r="A7" s="1">
        <v>2</v>
      </c>
      <c r="B7" s="1">
        <v>1</v>
      </c>
      <c r="C7" s="1">
        <v>6</v>
      </c>
      <c r="D7" s="1"/>
      <c r="E7" s="1"/>
      <c r="F7" s="1">
        <v>3</v>
      </c>
      <c r="G7" s="31">
        <v>1</v>
      </c>
      <c r="H7" s="1"/>
    </row>
    <row r="8" spans="1:8" ht="12.75">
      <c r="A8" s="1"/>
      <c r="B8" s="1">
        <v>2</v>
      </c>
      <c r="C8" s="1">
        <v>1</v>
      </c>
      <c r="D8" s="1"/>
      <c r="E8" s="1"/>
      <c r="F8" s="1"/>
      <c r="G8" s="3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>
        <v>4</v>
      </c>
      <c r="B10" s="1">
        <v>1</v>
      </c>
      <c r="C10" s="31">
        <v>8.5</v>
      </c>
      <c r="D10" s="1"/>
      <c r="E10" s="1">
        <v>5</v>
      </c>
      <c r="F10" s="1">
        <v>1</v>
      </c>
      <c r="G10" s="31">
        <v>9</v>
      </c>
      <c r="H10" s="1"/>
    </row>
    <row r="11" spans="1:8" ht="12.75">
      <c r="A11" s="1"/>
      <c r="B11" s="1">
        <v>2</v>
      </c>
      <c r="C11" s="31">
        <v>6</v>
      </c>
      <c r="D11" s="1"/>
      <c r="E11" s="1"/>
      <c r="F11" s="1">
        <v>2</v>
      </c>
      <c r="G11" s="31">
        <v>7</v>
      </c>
      <c r="H11" s="1"/>
    </row>
    <row r="12" spans="1:8" ht="12.75">
      <c r="A12" s="1"/>
      <c r="B12" s="1">
        <v>3</v>
      </c>
      <c r="C12" s="31">
        <v>3.5</v>
      </c>
      <c r="D12" s="1"/>
      <c r="E12" s="1"/>
      <c r="F12" s="1">
        <v>3</v>
      </c>
      <c r="G12" s="31">
        <v>5</v>
      </c>
      <c r="H12" s="1"/>
    </row>
    <row r="13" spans="1:8" ht="10.5" customHeight="1">
      <c r="A13" s="1"/>
      <c r="B13" s="1">
        <v>4</v>
      </c>
      <c r="C13" s="31">
        <v>1</v>
      </c>
      <c r="D13" s="1"/>
      <c r="E13" s="1"/>
      <c r="F13" s="1">
        <v>4</v>
      </c>
      <c r="G13" s="31">
        <v>3</v>
      </c>
      <c r="H13" s="1"/>
    </row>
    <row r="14" spans="1:8" ht="12.75">
      <c r="A14" s="1"/>
      <c r="B14" s="1"/>
      <c r="C14" s="1"/>
      <c r="D14" s="1"/>
      <c r="E14" s="1"/>
      <c r="F14" s="1">
        <v>5</v>
      </c>
      <c r="G14" s="31">
        <v>1</v>
      </c>
      <c r="H14" s="1"/>
    </row>
    <row r="15" spans="1:8" ht="12.75">
      <c r="A15" s="1">
        <v>6</v>
      </c>
      <c r="B15" s="1">
        <v>1</v>
      </c>
      <c r="C15" s="31">
        <v>9.33</v>
      </c>
      <c r="D15" s="1"/>
      <c r="E15" s="1"/>
      <c r="F15" s="1"/>
      <c r="G15" s="31"/>
      <c r="H15" s="1"/>
    </row>
    <row r="16" spans="1:8" ht="12.75">
      <c r="A16" s="1"/>
      <c r="B16" s="1">
        <v>2</v>
      </c>
      <c r="C16" s="31">
        <v>7.67</v>
      </c>
      <c r="D16" s="1"/>
      <c r="E16" s="1">
        <v>8</v>
      </c>
      <c r="F16" s="1">
        <v>1</v>
      </c>
      <c r="G16" s="3">
        <v>9.75</v>
      </c>
      <c r="H16" s="1"/>
    </row>
    <row r="17" spans="1:8" ht="12.75">
      <c r="A17" s="1"/>
      <c r="B17" s="1">
        <v>3</v>
      </c>
      <c r="C17" s="31">
        <v>6</v>
      </c>
      <c r="D17" s="1"/>
      <c r="E17" s="1"/>
      <c r="F17" s="1">
        <v>2</v>
      </c>
      <c r="G17" s="3">
        <v>8.5</v>
      </c>
      <c r="H17" s="1"/>
    </row>
    <row r="18" spans="1:8" ht="12.75">
      <c r="A18" s="1"/>
      <c r="B18" s="1">
        <v>4</v>
      </c>
      <c r="C18" s="31">
        <v>4.33</v>
      </c>
      <c r="D18" s="1"/>
      <c r="E18" s="1"/>
      <c r="F18" s="1">
        <v>3</v>
      </c>
      <c r="G18" s="3">
        <v>7.25</v>
      </c>
      <c r="H18" s="1"/>
    </row>
    <row r="19" spans="1:8" ht="12.75">
      <c r="A19" s="1"/>
      <c r="B19" s="1">
        <v>5</v>
      </c>
      <c r="C19" s="31">
        <v>2.67</v>
      </c>
      <c r="D19" s="1"/>
      <c r="E19" s="1"/>
      <c r="F19" s="1">
        <v>4</v>
      </c>
      <c r="G19" s="3">
        <v>6</v>
      </c>
      <c r="H19" s="1"/>
    </row>
    <row r="20" spans="1:8" ht="12.75">
      <c r="A20" s="1"/>
      <c r="B20" s="1">
        <v>6</v>
      </c>
      <c r="C20" s="31">
        <v>1</v>
      </c>
      <c r="D20" s="1"/>
      <c r="E20" s="1"/>
      <c r="F20" s="1">
        <v>5</v>
      </c>
      <c r="G20" s="3">
        <v>4.75</v>
      </c>
      <c r="H20" s="1"/>
    </row>
    <row r="21" spans="1:8" ht="12.75">
      <c r="A21" s="1"/>
      <c r="B21" s="1"/>
      <c r="C21" s="1"/>
      <c r="D21" s="1"/>
      <c r="E21" s="1"/>
      <c r="F21" s="1">
        <v>6</v>
      </c>
      <c r="G21" s="3">
        <v>3.5</v>
      </c>
      <c r="H21" s="1"/>
    </row>
    <row r="22" spans="1:8" ht="12.75">
      <c r="A22" s="1">
        <v>7</v>
      </c>
      <c r="B22" s="1">
        <v>1</v>
      </c>
      <c r="C22" s="1">
        <v>9.57</v>
      </c>
      <c r="D22" s="1"/>
      <c r="E22" s="1"/>
      <c r="F22" s="1">
        <v>7</v>
      </c>
      <c r="G22" s="3">
        <v>2.25</v>
      </c>
      <c r="H22" s="1"/>
    </row>
    <row r="23" spans="1:8" ht="12.75">
      <c r="A23" s="1"/>
      <c r="B23" s="1">
        <v>2</v>
      </c>
      <c r="C23" s="1">
        <v>8.14</v>
      </c>
      <c r="D23" s="1"/>
      <c r="E23" s="1"/>
      <c r="F23" s="1">
        <v>8</v>
      </c>
      <c r="G23" s="37">
        <v>1</v>
      </c>
      <c r="H23" s="1"/>
    </row>
    <row r="24" spans="1:8" ht="12.75">
      <c r="A24" s="1"/>
      <c r="B24" s="1">
        <v>3</v>
      </c>
      <c r="C24" s="1">
        <v>6.71</v>
      </c>
      <c r="D24" s="1"/>
      <c r="E24" s="1"/>
      <c r="F24" s="1"/>
      <c r="G24" s="1"/>
      <c r="H24" s="1"/>
    </row>
    <row r="25" spans="1:8" ht="12.75">
      <c r="A25" s="1"/>
      <c r="B25" s="1">
        <v>4</v>
      </c>
      <c r="C25" s="1">
        <v>5.29</v>
      </c>
      <c r="D25" s="1"/>
      <c r="E25" s="1">
        <v>10</v>
      </c>
      <c r="F25" s="1">
        <v>1</v>
      </c>
      <c r="G25" s="1">
        <v>10</v>
      </c>
      <c r="H25" s="1"/>
    </row>
    <row r="26" spans="1:8" ht="12.75">
      <c r="A26" s="1"/>
      <c r="B26" s="1">
        <v>5</v>
      </c>
      <c r="C26" s="1">
        <v>3.86</v>
      </c>
      <c r="D26" s="1"/>
      <c r="E26" s="1"/>
      <c r="F26" s="1">
        <v>2</v>
      </c>
      <c r="G26" s="1">
        <v>9</v>
      </c>
      <c r="H26" s="1"/>
    </row>
    <row r="27" spans="1:8" ht="12.75">
      <c r="A27" s="1"/>
      <c r="B27" s="1">
        <v>6</v>
      </c>
      <c r="C27" s="1">
        <v>2.43</v>
      </c>
      <c r="D27" s="1"/>
      <c r="E27" s="1"/>
      <c r="F27" s="1">
        <v>3</v>
      </c>
      <c r="G27" s="1">
        <v>8</v>
      </c>
      <c r="H27" s="1"/>
    </row>
    <row r="28" spans="1:8" ht="12.75">
      <c r="A28" s="1"/>
      <c r="B28" s="1">
        <v>7</v>
      </c>
      <c r="C28" s="1">
        <v>1</v>
      </c>
      <c r="D28" s="1"/>
      <c r="E28" s="1"/>
      <c r="F28" s="1">
        <v>4</v>
      </c>
      <c r="G28" s="1">
        <v>7</v>
      </c>
      <c r="H28" s="1"/>
    </row>
    <row r="29" spans="1:8" ht="12.75">
      <c r="A29" s="1"/>
      <c r="B29" s="1"/>
      <c r="C29" s="1"/>
      <c r="D29" s="1"/>
      <c r="E29" s="1"/>
      <c r="F29" s="1">
        <v>5</v>
      </c>
      <c r="G29" s="1">
        <v>6</v>
      </c>
      <c r="H29" s="1"/>
    </row>
    <row r="30" spans="1:8" ht="12.75">
      <c r="A30" s="1">
        <v>9</v>
      </c>
      <c r="B30" s="1">
        <v>1</v>
      </c>
      <c r="C30" s="31">
        <v>9.89</v>
      </c>
      <c r="D30" s="1"/>
      <c r="E30" s="1"/>
      <c r="F30" s="1">
        <v>6</v>
      </c>
      <c r="G30" s="1">
        <v>5</v>
      </c>
      <c r="H30" s="1"/>
    </row>
    <row r="31" spans="1:8" ht="12.75">
      <c r="A31" s="1"/>
      <c r="B31" s="1">
        <v>2</v>
      </c>
      <c r="C31" s="31">
        <v>8.78</v>
      </c>
      <c r="D31" s="1"/>
      <c r="E31" s="1"/>
      <c r="F31" s="1">
        <v>7</v>
      </c>
      <c r="G31" s="1">
        <v>4</v>
      </c>
      <c r="H31" s="1"/>
    </row>
    <row r="32" spans="1:8" ht="12.75">
      <c r="A32" s="1"/>
      <c r="B32" s="1">
        <v>3</v>
      </c>
      <c r="C32" s="31">
        <v>7.67</v>
      </c>
      <c r="D32" s="1"/>
      <c r="E32" s="1"/>
      <c r="F32" s="1">
        <v>8</v>
      </c>
      <c r="G32" s="1">
        <v>3</v>
      </c>
      <c r="H32" s="1"/>
    </row>
    <row r="33" spans="1:8" ht="12.75">
      <c r="A33" s="1"/>
      <c r="B33" s="1">
        <v>4</v>
      </c>
      <c r="C33" s="31">
        <v>6.56</v>
      </c>
      <c r="D33" s="1"/>
      <c r="E33" s="1"/>
      <c r="F33" s="1">
        <v>9</v>
      </c>
      <c r="G33" s="1">
        <v>2</v>
      </c>
      <c r="H33" s="1"/>
    </row>
    <row r="34" spans="1:8" ht="12.75">
      <c r="A34" s="1"/>
      <c r="B34" s="1">
        <v>5</v>
      </c>
      <c r="C34" s="31">
        <v>5.44</v>
      </c>
      <c r="D34" s="1"/>
      <c r="E34" s="1"/>
      <c r="F34" s="1">
        <v>10</v>
      </c>
      <c r="G34" s="1">
        <v>1</v>
      </c>
      <c r="H34" s="1"/>
    </row>
    <row r="35" spans="1:8" ht="12.75">
      <c r="A35" s="1"/>
      <c r="B35" s="1">
        <v>6</v>
      </c>
      <c r="C35" s="1">
        <v>4.33</v>
      </c>
      <c r="D35" s="1"/>
      <c r="E35" s="1"/>
      <c r="F35" s="1"/>
      <c r="G35" s="1"/>
      <c r="H35" s="1"/>
    </row>
    <row r="36" spans="1:8" ht="12.75">
      <c r="A36" s="1"/>
      <c r="B36" s="1">
        <v>7</v>
      </c>
      <c r="C36" s="1">
        <v>3.22</v>
      </c>
      <c r="D36" s="1"/>
      <c r="H36" s="1"/>
    </row>
    <row r="37" spans="1:8" ht="12.75">
      <c r="A37" s="1"/>
      <c r="B37" s="1">
        <v>8</v>
      </c>
      <c r="C37" s="1">
        <v>2.11</v>
      </c>
      <c r="D37" s="1"/>
      <c r="H37" s="1"/>
    </row>
    <row r="38" spans="1:8" ht="12.75">
      <c r="A38" s="1"/>
      <c r="B38" s="1">
        <v>9</v>
      </c>
      <c r="C38" s="1">
        <v>1</v>
      </c>
      <c r="D38" s="1"/>
      <c r="E38">
        <v>12</v>
      </c>
      <c r="F38">
        <v>1</v>
      </c>
      <c r="G38">
        <v>10.17</v>
      </c>
      <c r="H38" s="1"/>
    </row>
    <row r="39" spans="1:8" ht="12.75">
      <c r="A39" s="1"/>
      <c r="B39" s="1"/>
      <c r="C39" s="1"/>
      <c r="D39" s="1"/>
      <c r="F39">
        <v>2</v>
      </c>
      <c r="G39">
        <v>9.33</v>
      </c>
      <c r="H39" s="1"/>
    </row>
    <row r="40" spans="1:8" ht="12.75">
      <c r="A40">
        <v>11</v>
      </c>
      <c r="B40" s="3">
        <v>1</v>
      </c>
      <c r="C40" s="3">
        <v>10.09</v>
      </c>
      <c r="D40" s="1"/>
      <c r="F40">
        <v>3</v>
      </c>
      <c r="G40">
        <v>8.5</v>
      </c>
      <c r="H40" s="1"/>
    </row>
    <row r="41" spans="2:8" ht="12.75">
      <c r="B41" s="3">
        <v>2</v>
      </c>
      <c r="C41" s="3">
        <v>9.18</v>
      </c>
      <c r="D41" s="1"/>
      <c r="F41">
        <v>4</v>
      </c>
      <c r="G41">
        <v>7.67</v>
      </c>
      <c r="H41" s="1"/>
    </row>
    <row r="42" spans="2:8" ht="12.75">
      <c r="B42" s="3">
        <v>3</v>
      </c>
      <c r="C42" s="3">
        <v>8.27</v>
      </c>
      <c r="D42" s="1"/>
      <c r="F42">
        <v>5</v>
      </c>
      <c r="G42">
        <v>6.83</v>
      </c>
      <c r="H42" s="1"/>
    </row>
    <row r="43" spans="2:8" ht="12.75">
      <c r="B43" s="3">
        <v>4</v>
      </c>
      <c r="C43" s="3">
        <v>7.36</v>
      </c>
      <c r="D43" s="1"/>
      <c r="F43">
        <v>6</v>
      </c>
      <c r="G43">
        <v>6</v>
      </c>
      <c r="H43" s="1"/>
    </row>
    <row r="44" spans="2:8" ht="12.75">
      <c r="B44" s="3">
        <v>5</v>
      </c>
      <c r="C44" s="3">
        <v>6.45</v>
      </c>
      <c r="D44" s="1"/>
      <c r="F44">
        <v>7</v>
      </c>
      <c r="G44">
        <v>5.17</v>
      </c>
      <c r="H44" s="1"/>
    </row>
    <row r="45" spans="2:8" ht="12.75">
      <c r="B45" s="3">
        <v>6</v>
      </c>
      <c r="C45" s="3">
        <v>5.55</v>
      </c>
      <c r="D45" s="1"/>
      <c r="F45">
        <v>8</v>
      </c>
      <c r="G45">
        <v>4.33</v>
      </c>
      <c r="H45" s="1"/>
    </row>
    <row r="46" spans="2:8" ht="12.75">
      <c r="B46" s="3">
        <v>7</v>
      </c>
      <c r="C46" s="3">
        <v>4.64</v>
      </c>
      <c r="D46" s="1"/>
      <c r="F46">
        <v>9</v>
      </c>
      <c r="G46">
        <v>3.5</v>
      </c>
      <c r="H46" s="1"/>
    </row>
    <row r="47" spans="2:8" ht="12.75">
      <c r="B47" s="3">
        <v>8</v>
      </c>
      <c r="C47" s="3">
        <v>3.73</v>
      </c>
      <c r="D47" s="1"/>
      <c r="F47">
        <v>10</v>
      </c>
      <c r="G47">
        <v>2.67</v>
      </c>
      <c r="H47" s="1"/>
    </row>
    <row r="48" spans="2:8" ht="12.75">
      <c r="B48" s="3">
        <v>9</v>
      </c>
      <c r="C48" s="3">
        <v>2.82</v>
      </c>
      <c r="D48" s="1"/>
      <c r="F48">
        <v>11</v>
      </c>
      <c r="G48">
        <v>1.83</v>
      </c>
      <c r="H48" s="1"/>
    </row>
    <row r="49" spans="2:8" ht="12.75">
      <c r="B49" s="3">
        <v>10</v>
      </c>
      <c r="C49" s="3">
        <v>1.91</v>
      </c>
      <c r="D49" s="1"/>
      <c r="F49">
        <v>12</v>
      </c>
      <c r="G49">
        <v>1</v>
      </c>
      <c r="H49" s="1"/>
    </row>
    <row r="50" spans="2:8" ht="12.75">
      <c r="B50" s="3">
        <v>11</v>
      </c>
      <c r="C50" s="3">
        <v>1</v>
      </c>
      <c r="D50" s="1"/>
      <c r="E50" s="37"/>
      <c r="F50" s="37"/>
      <c r="G50" s="37"/>
      <c r="H50" s="1"/>
    </row>
    <row r="51" ht="12.75">
      <c r="H51" s="1"/>
    </row>
    <row r="52" spans="5:8" ht="12.75">
      <c r="E52" s="37">
        <v>14</v>
      </c>
      <c r="F52" s="37">
        <v>1</v>
      </c>
      <c r="G52" s="38">
        <f>(((E52-F52)/14)*10)+1</f>
        <v>10.285714285714286</v>
      </c>
      <c r="H52" s="1"/>
    </row>
    <row r="53" spans="1:8" ht="12.75">
      <c r="A53" s="1">
        <v>13</v>
      </c>
      <c r="B53" s="1">
        <v>1</v>
      </c>
      <c r="C53" s="31">
        <f>(((A53-B53)/13)*10)+1</f>
        <v>10.230769230769232</v>
      </c>
      <c r="D53">
        <v>10.23</v>
      </c>
      <c r="E53" s="37">
        <v>14</v>
      </c>
      <c r="F53" s="37">
        <v>2</v>
      </c>
      <c r="G53" s="38">
        <f aca="true" t="shared" si="0" ref="G53:G65">(((E53-F53)/14)*10)+1</f>
        <v>9.571428571428571</v>
      </c>
      <c r="H53" s="1"/>
    </row>
    <row r="54" spans="1:7" ht="12.75">
      <c r="A54" s="1">
        <v>13</v>
      </c>
      <c r="B54" s="1">
        <v>2</v>
      </c>
      <c r="C54" s="31">
        <f aca="true" t="shared" si="1" ref="C54:C65">(((A54-B54)/13)*10)+1</f>
        <v>9.461538461538462</v>
      </c>
      <c r="D54">
        <v>9.46</v>
      </c>
      <c r="E54" s="37">
        <v>14</v>
      </c>
      <c r="F54" s="37">
        <v>3</v>
      </c>
      <c r="G54" s="38">
        <f t="shared" si="0"/>
        <v>8.857142857142858</v>
      </c>
    </row>
    <row r="55" spans="1:7" ht="12.75">
      <c r="A55" s="1">
        <v>13</v>
      </c>
      <c r="B55" s="1">
        <v>3</v>
      </c>
      <c r="C55" s="31">
        <f t="shared" si="1"/>
        <v>8.692307692307693</v>
      </c>
      <c r="D55">
        <v>8.69</v>
      </c>
      <c r="E55" s="37">
        <v>14</v>
      </c>
      <c r="F55" s="37">
        <v>4</v>
      </c>
      <c r="G55" s="38">
        <f t="shared" si="0"/>
        <v>8.142857142857142</v>
      </c>
    </row>
    <row r="56" spans="1:7" ht="12.75">
      <c r="A56" s="1">
        <v>13</v>
      </c>
      <c r="B56" s="1">
        <v>4</v>
      </c>
      <c r="C56" s="31">
        <f t="shared" si="1"/>
        <v>7.923076923076923</v>
      </c>
      <c r="D56">
        <v>7.92</v>
      </c>
      <c r="E56" s="37">
        <v>14</v>
      </c>
      <c r="F56" s="37">
        <v>5</v>
      </c>
      <c r="G56" s="38">
        <f t="shared" si="0"/>
        <v>7.428571428571429</v>
      </c>
    </row>
    <row r="57" spans="1:7" ht="12.75">
      <c r="A57" s="1">
        <v>13</v>
      </c>
      <c r="B57" s="1">
        <v>5</v>
      </c>
      <c r="C57" s="31">
        <f t="shared" si="1"/>
        <v>7.153846153846154</v>
      </c>
      <c r="D57">
        <v>7.15</v>
      </c>
      <c r="E57" s="37">
        <v>14</v>
      </c>
      <c r="F57" s="37">
        <v>6</v>
      </c>
      <c r="G57" s="38">
        <f t="shared" si="0"/>
        <v>6.7142857142857135</v>
      </c>
    </row>
    <row r="58" spans="1:7" ht="12.75">
      <c r="A58" s="1">
        <v>13</v>
      </c>
      <c r="B58" s="1">
        <v>6</v>
      </c>
      <c r="C58" s="31">
        <f t="shared" si="1"/>
        <v>6.384615384615384</v>
      </c>
      <c r="D58">
        <v>6.38</v>
      </c>
      <c r="E58" s="37">
        <v>14</v>
      </c>
      <c r="F58" s="37">
        <v>7</v>
      </c>
      <c r="G58" s="38">
        <f t="shared" si="0"/>
        <v>6</v>
      </c>
    </row>
    <row r="59" spans="1:7" ht="12.75">
      <c r="A59" s="1">
        <v>13</v>
      </c>
      <c r="B59" s="1">
        <v>7</v>
      </c>
      <c r="C59" s="31">
        <f t="shared" si="1"/>
        <v>5.615384615384616</v>
      </c>
      <c r="D59">
        <v>5.62</v>
      </c>
      <c r="E59" s="37">
        <v>14</v>
      </c>
      <c r="F59" s="37">
        <v>8</v>
      </c>
      <c r="G59" s="38">
        <f t="shared" si="0"/>
        <v>5.285714285714286</v>
      </c>
    </row>
    <row r="60" spans="1:7" ht="12.75">
      <c r="A60" s="1">
        <v>13</v>
      </c>
      <c r="B60" s="1">
        <v>8</v>
      </c>
      <c r="C60" s="31">
        <f t="shared" si="1"/>
        <v>4.846153846153847</v>
      </c>
      <c r="D60">
        <v>4.85</v>
      </c>
      <c r="E60" s="37">
        <v>14</v>
      </c>
      <c r="F60" s="37">
        <v>9</v>
      </c>
      <c r="G60" s="38">
        <f t="shared" si="0"/>
        <v>4.571428571428571</v>
      </c>
    </row>
    <row r="61" spans="1:7" ht="12.75">
      <c r="A61" s="1">
        <v>13</v>
      </c>
      <c r="B61" s="1">
        <v>9</v>
      </c>
      <c r="C61" s="31">
        <f t="shared" si="1"/>
        <v>4.076923076923077</v>
      </c>
      <c r="D61">
        <v>4.08</v>
      </c>
      <c r="E61" s="37">
        <v>14</v>
      </c>
      <c r="F61" s="37">
        <v>10</v>
      </c>
      <c r="G61" s="38">
        <f t="shared" si="0"/>
        <v>3.8571428571428568</v>
      </c>
    </row>
    <row r="62" spans="1:7" ht="12.75">
      <c r="A62" s="1">
        <v>13</v>
      </c>
      <c r="B62" s="1">
        <v>10</v>
      </c>
      <c r="C62" s="31">
        <f t="shared" si="1"/>
        <v>3.307692307692308</v>
      </c>
      <c r="D62">
        <v>3.31</v>
      </c>
      <c r="E62" s="37">
        <v>14</v>
      </c>
      <c r="F62" s="37">
        <v>11</v>
      </c>
      <c r="G62" s="38">
        <f t="shared" si="0"/>
        <v>3.142857142857143</v>
      </c>
    </row>
    <row r="63" spans="1:7" ht="12.75">
      <c r="A63" s="1">
        <v>13</v>
      </c>
      <c r="B63" s="1">
        <v>11</v>
      </c>
      <c r="C63" s="31">
        <f t="shared" si="1"/>
        <v>2.5384615384615383</v>
      </c>
      <c r="D63">
        <v>2.54</v>
      </c>
      <c r="E63" s="37">
        <v>14</v>
      </c>
      <c r="F63" s="37">
        <v>12</v>
      </c>
      <c r="G63" s="38">
        <f t="shared" si="0"/>
        <v>2.4285714285714284</v>
      </c>
    </row>
    <row r="64" spans="1:7" ht="12.75">
      <c r="A64" s="1">
        <v>13</v>
      </c>
      <c r="B64" s="1">
        <v>12</v>
      </c>
      <c r="C64" s="31">
        <f t="shared" si="1"/>
        <v>1.7692307692307692</v>
      </c>
      <c r="D64">
        <v>1.77</v>
      </c>
      <c r="E64" s="37">
        <v>14</v>
      </c>
      <c r="F64" s="37">
        <v>13</v>
      </c>
      <c r="G64" s="38">
        <f t="shared" si="0"/>
        <v>1.7142857142857142</v>
      </c>
    </row>
    <row r="65" spans="1:7" ht="12.75">
      <c r="A65" s="1">
        <v>13</v>
      </c>
      <c r="B65" s="1">
        <v>13</v>
      </c>
      <c r="C65" s="31">
        <f t="shared" si="1"/>
        <v>1</v>
      </c>
      <c r="D65">
        <v>1</v>
      </c>
      <c r="E65" s="37">
        <v>14</v>
      </c>
      <c r="F65" s="37">
        <v>14</v>
      </c>
      <c r="G65" s="38">
        <f t="shared" si="0"/>
        <v>1</v>
      </c>
    </row>
    <row r="66" spans="1:3" ht="12.75">
      <c r="A66" s="1"/>
      <c r="B66" s="1"/>
      <c r="C66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34">
      <selection activeCell="F86" sqref="F86"/>
    </sheetView>
  </sheetViews>
  <sheetFormatPr defaultColWidth="11.421875" defaultRowHeight="12.75"/>
  <cols>
    <col min="4" max="4" width="17.140625" style="0" customWidth="1"/>
    <col min="5" max="5" width="7.421875" style="0" customWidth="1"/>
    <col min="6" max="6" width="13.8515625" style="0" customWidth="1"/>
    <col min="7" max="7" width="8.421875" style="0" customWidth="1"/>
    <col min="8" max="8" width="5.140625" style="0" customWidth="1"/>
  </cols>
  <sheetData>
    <row r="1" spans="2:8" ht="12.75"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</row>
    <row r="2" spans="1:4" ht="12.75">
      <c r="A2" s="1"/>
      <c r="B2" s="1"/>
      <c r="C2" s="1"/>
      <c r="D2" s="1"/>
    </row>
    <row r="3" spans="1:8" ht="12.75">
      <c r="A3" s="1"/>
      <c r="B3" s="4" t="s">
        <v>0</v>
      </c>
      <c r="C3" s="4" t="s">
        <v>1</v>
      </c>
      <c r="D3" s="1" t="s">
        <v>65</v>
      </c>
      <c r="E3" s="24">
        <v>1983</v>
      </c>
      <c r="F3" s="24">
        <v>1984</v>
      </c>
      <c r="G3" s="24">
        <f>F3-E3</f>
        <v>1</v>
      </c>
      <c r="H3">
        <f>G3*0.1</f>
        <v>0.1</v>
      </c>
    </row>
    <row r="4" spans="1:8" ht="12.75">
      <c r="A4" s="1"/>
      <c r="B4" s="4" t="s">
        <v>0</v>
      </c>
      <c r="C4" s="4" t="s">
        <v>1</v>
      </c>
      <c r="D4" s="1" t="s">
        <v>128</v>
      </c>
      <c r="E4" s="24">
        <v>1966</v>
      </c>
      <c r="F4" s="24">
        <v>1970</v>
      </c>
      <c r="G4" s="24">
        <v>4</v>
      </c>
      <c r="H4" s="30">
        <v>0.4</v>
      </c>
    </row>
    <row r="5" spans="1:8" ht="12.75">
      <c r="A5" s="1"/>
      <c r="B5" s="4" t="s">
        <v>152</v>
      </c>
      <c r="C5" s="4" t="s">
        <v>153</v>
      </c>
      <c r="D5" s="1" t="s">
        <v>129</v>
      </c>
      <c r="E5" s="24">
        <v>1985</v>
      </c>
      <c r="F5" s="24">
        <v>1990</v>
      </c>
      <c r="G5" s="24">
        <v>3</v>
      </c>
      <c r="H5" s="30">
        <v>0.5</v>
      </c>
    </row>
    <row r="6" spans="1:8" ht="12.75">
      <c r="A6" s="1"/>
      <c r="B6" s="4" t="s">
        <v>104</v>
      </c>
      <c r="C6" s="4" t="s">
        <v>17</v>
      </c>
      <c r="D6" s="1" t="s">
        <v>119</v>
      </c>
      <c r="E6" s="24">
        <v>1986</v>
      </c>
      <c r="F6" s="24">
        <v>1990</v>
      </c>
      <c r="G6" s="24">
        <v>1</v>
      </c>
      <c r="H6" s="30">
        <v>0.4</v>
      </c>
    </row>
    <row r="7" spans="1:8" ht="12.75">
      <c r="A7" s="1"/>
      <c r="B7" s="21" t="s">
        <v>14</v>
      </c>
      <c r="C7" s="21" t="s">
        <v>15</v>
      </c>
      <c r="D7" s="1" t="s">
        <v>119</v>
      </c>
      <c r="E7" s="24">
        <v>1986</v>
      </c>
      <c r="F7" s="24">
        <v>1990</v>
      </c>
      <c r="G7" s="24">
        <v>1</v>
      </c>
      <c r="H7" s="30">
        <v>0.4</v>
      </c>
    </row>
    <row r="8" spans="1:8" ht="12.75">
      <c r="A8" s="1"/>
      <c r="B8" s="21" t="s">
        <v>152</v>
      </c>
      <c r="C8" s="21" t="s">
        <v>153</v>
      </c>
      <c r="D8" s="83" t="s">
        <v>154</v>
      </c>
      <c r="E8" s="24">
        <v>1990</v>
      </c>
      <c r="F8" s="24">
        <v>1990</v>
      </c>
      <c r="G8" s="24">
        <v>0</v>
      </c>
      <c r="H8" s="30">
        <v>0</v>
      </c>
    </row>
    <row r="9" spans="1:8" ht="12.75">
      <c r="A9" s="1"/>
      <c r="B9" s="4" t="s">
        <v>113</v>
      </c>
      <c r="C9" s="4" t="s">
        <v>114</v>
      </c>
      <c r="D9" s="1" t="s">
        <v>120</v>
      </c>
      <c r="E9" s="24">
        <v>1987</v>
      </c>
      <c r="F9" s="24">
        <v>1990</v>
      </c>
      <c r="G9" s="24">
        <v>1</v>
      </c>
      <c r="H9" s="30">
        <v>0.3</v>
      </c>
    </row>
    <row r="10" spans="1:8" ht="12.75">
      <c r="A10" s="1"/>
      <c r="B10" s="4" t="s">
        <v>56</v>
      </c>
      <c r="C10" s="4" t="s">
        <v>40</v>
      </c>
      <c r="D10" s="1" t="s">
        <v>132</v>
      </c>
      <c r="E10" s="24">
        <v>1987</v>
      </c>
      <c r="F10" s="24">
        <v>1990</v>
      </c>
      <c r="G10" s="24">
        <v>3</v>
      </c>
      <c r="H10" s="30">
        <v>0.3</v>
      </c>
    </row>
    <row r="11" spans="1:8" ht="12.75">
      <c r="A11" s="1"/>
      <c r="B11" s="4" t="s">
        <v>4</v>
      </c>
      <c r="C11" s="4" t="s">
        <v>43</v>
      </c>
      <c r="D11" s="1" t="s">
        <v>119</v>
      </c>
      <c r="E11" s="24">
        <v>1986</v>
      </c>
      <c r="F11" s="24">
        <v>1990</v>
      </c>
      <c r="G11" s="24">
        <v>2</v>
      </c>
      <c r="H11" s="30">
        <v>0.3</v>
      </c>
    </row>
    <row r="12" spans="1:8" ht="12.75">
      <c r="A12" s="1"/>
      <c r="B12" s="4" t="s">
        <v>37</v>
      </c>
      <c r="C12" s="4" t="s">
        <v>13</v>
      </c>
      <c r="D12" s="1" t="s">
        <v>129</v>
      </c>
      <c r="E12" s="24">
        <v>1986</v>
      </c>
      <c r="F12" s="24">
        <v>1990</v>
      </c>
      <c r="G12" s="24">
        <f aca="true" t="shared" si="0" ref="G12:G86">F12-E12</f>
        <v>4</v>
      </c>
      <c r="H12">
        <f aca="true" t="shared" si="1" ref="H12:H86">G12*0.1</f>
        <v>0.4</v>
      </c>
    </row>
    <row r="13" spans="1:8" ht="12.75">
      <c r="A13" s="1"/>
      <c r="B13" s="4" t="s">
        <v>144</v>
      </c>
      <c r="C13" s="4" t="s">
        <v>12</v>
      </c>
      <c r="D13" s="1" t="s">
        <v>146</v>
      </c>
      <c r="E13" s="24">
        <v>1989</v>
      </c>
      <c r="F13" s="24">
        <v>1990</v>
      </c>
      <c r="G13" s="24">
        <v>1</v>
      </c>
      <c r="H13" s="30">
        <v>0.1</v>
      </c>
    </row>
    <row r="14" spans="1:8" ht="12.75">
      <c r="A14" s="1"/>
      <c r="B14" s="4" t="s">
        <v>18</v>
      </c>
      <c r="C14" s="4" t="s">
        <v>12</v>
      </c>
      <c r="D14" s="1" t="s">
        <v>147</v>
      </c>
      <c r="E14" s="24">
        <v>1988</v>
      </c>
      <c r="F14" s="24">
        <v>1990</v>
      </c>
      <c r="G14" s="24">
        <v>2</v>
      </c>
      <c r="H14" s="30">
        <v>0.2</v>
      </c>
    </row>
    <row r="15" spans="1:8" ht="12.75">
      <c r="A15" s="1"/>
      <c r="B15" s="21" t="s">
        <v>149</v>
      </c>
      <c r="C15" s="21" t="s">
        <v>150</v>
      </c>
      <c r="D15" s="83" t="s">
        <v>151</v>
      </c>
      <c r="E15" s="24">
        <v>1989</v>
      </c>
      <c r="F15" s="24">
        <v>1990</v>
      </c>
      <c r="G15" s="24">
        <v>1</v>
      </c>
      <c r="H15" s="30">
        <v>0.1</v>
      </c>
    </row>
    <row r="16" spans="1:8" ht="12.75">
      <c r="A16" s="1"/>
      <c r="B16" s="21" t="s">
        <v>6</v>
      </c>
      <c r="C16" s="21" t="s">
        <v>155</v>
      </c>
      <c r="D16" s="46" t="s">
        <v>156</v>
      </c>
      <c r="E16" s="24">
        <v>1989</v>
      </c>
      <c r="F16" s="24">
        <v>1990</v>
      </c>
      <c r="G16" s="24">
        <v>1</v>
      </c>
      <c r="H16" s="30">
        <v>0.1</v>
      </c>
    </row>
    <row r="17" spans="1:8" ht="12.75">
      <c r="A17" s="1"/>
      <c r="B17" s="21" t="s">
        <v>5</v>
      </c>
      <c r="C17" s="21" t="s">
        <v>109</v>
      </c>
      <c r="D17" s="46" t="s">
        <v>191</v>
      </c>
      <c r="E17" s="24">
        <v>1990</v>
      </c>
      <c r="F17" s="24">
        <v>1990</v>
      </c>
      <c r="G17" s="24">
        <v>0</v>
      </c>
      <c r="H17" s="30">
        <v>0</v>
      </c>
    </row>
    <row r="18" spans="1:8" ht="12.75">
      <c r="A18" s="1"/>
      <c r="B18" s="21" t="s">
        <v>239</v>
      </c>
      <c r="C18" s="21" t="s">
        <v>240</v>
      </c>
      <c r="D18" s="46" t="s">
        <v>119</v>
      </c>
      <c r="E18" s="24">
        <v>1986</v>
      </c>
      <c r="F18" s="24">
        <v>1990</v>
      </c>
      <c r="G18" s="24">
        <v>4</v>
      </c>
      <c r="H18" s="30">
        <v>0.4</v>
      </c>
    </row>
    <row r="19" spans="1:8" ht="12.75">
      <c r="A19" s="1"/>
      <c r="B19" s="21" t="s">
        <v>171</v>
      </c>
      <c r="C19" s="21" t="s">
        <v>34</v>
      </c>
      <c r="D19" s="46" t="s">
        <v>191</v>
      </c>
      <c r="E19" s="24">
        <v>1990</v>
      </c>
      <c r="F19" s="24">
        <v>1990</v>
      </c>
      <c r="G19" s="24">
        <v>0</v>
      </c>
      <c r="H19" s="30">
        <v>0</v>
      </c>
    </row>
    <row r="20" spans="1:8" ht="12.75">
      <c r="A20" s="1"/>
      <c r="B20" s="21" t="s">
        <v>243</v>
      </c>
      <c r="C20" s="21" t="s">
        <v>242</v>
      </c>
      <c r="D20" s="46" t="s">
        <v>244</v>
      </c>
      <c r="E20" s="24">
        <v>1986</v>
      </c>
      <c r="F20" s="24">
        <v>1990</v>
      </c>
      <c r="G20" s="24">
        <v>4</v>
      </c>
      <c r="H20" s="30">
        <v>0.4</v>
      </c>
    </row>
    <row r="21" spans="1:8" ht="12.75">
      <c r="A21" s="1"/>
      <c r="B21" s="21"/>
      <c r="C21" s="21"/>
      <c r="D21" s="46"/>
      <c r="E21" s="24"/>
      <c r="F21" s="24"/>
      <c r="G21" s="24"/>
      <c r="H21" s="30"/>
    </row>
    <row r="22" spans="1:8" ht="12.75">
      <c r="A22" s="1"/>
      <c r="B22" s="4" t="s">
        <v>2</v>
      </c>
      <c r="C22" s="4" t="s">
        <v>3</v>
      </c>
      <c r="D22" s="1" t="s">
        <v>73</v>
      </c>
      <c r="E22" s="24">
        <v>1978</v>
      </c>
      <c r="F22" s="24">
        <v>1984</v>
      </c>
      <c r="G22" s="24">
        <f t="shared" si="0"/>
        <v>6</v>
      </c>
      <c r="H22">
        <f t="shared" si="1"/>
        <v>0.6000000000000001</v>
      </c>
    </row>
    <row r="23" spans="1:8" ht="12.75">
      <c r="A23" s="1"/>
      <c r="B23" s="18" t="s">
        <v>8</v>
      </c>
      <c r="C23" s="18" t="s">
        <v>9</v>
      </c>
      <c r="D23" s="1" t="s">
        <v>74</v>
      </c>
      <c r="E23" s="24">
        <v>1983</v>
      </c>
      <c r="F23" s="24">
        <v>1984</v>
      </c>
      <c r="G23" s="24">
        <f t="shared" si="0"/>
        <v>1</v>
      </c>
      <c r="H23">
        <v>0.4</v>
      </c>
    </row>
    <row r="24" spans="1:8" ht="12.75">
      <c r="A24" s="1"/>
      <c r="B24" s="18" t="s">
        <v>56</v>
      </c>
      <c r="C24" s="18" t="s">
        <v>40</v>
      </c>
      <c r="D24" s="83" t="s">
        <v>157</v>
      </c>
      <c r="E24" s="24">
        <v>1981</v>
      </c>
      <c r="F24" s="24">
        <v>1984</v>
      </c>
      <c r="G24" s="24">
        <v>3</v>
      </c>
      <c r="H24" s="30">
        <v>0.3</v>
      </c>
    </row>
    <row r="25" spans="1:8" ht="12.75">
      <c r="A25" s="1"/>
      <c r="B25" s="21" t="s">
        <v>10</v>
      </c>
      <c r="C25" s="21" t="s">
        <v>11</v>
      </c>
      <c r="D25" s="1" t="s">
        <v>75</v>
      </c>
      <c r="E25" s="24">
        <v>1979</v>
      </c>
      <c r="F25" s="24">
        <v>1984</v>
      </c>
      <c r="G25" s="24">
        <f t="shared" si="0"/>
        <v>5</v>
      </c>
      <c r="H25">
        <f t="shared" si="1"/>
        <v>0.5</v>
      </c>
    </row>
    <row r="26" spans="1:8" ht="12.75">
      <c r="A26" s="1"/>
      <c r="B26" s="21" t="s">
        <v>4</v>
      </c>
      <c r="C26" s="21" t="s">
        <v>108</v>
      </c>
      <c r="D26" s="1" t="s">
        <v>74</v>
      </c>
      <c r="E26" s="24">
        <v>1984</v>
      </c>
      <c r="F26" s="24">
        <v>1984</v>
      </c>
      <c r="G26" s="24">
        <f t="shared" si="0"/>
        <v>0</v>
      </c>
      <c r="H26">
        <v>0.4</v>
      </c>
    </row>
    <row r="27" spans="1:8" ht="12.75">
      <c r="A27" s="1"/>
      <c r="B27" s="4" t="s">
        <v>16</v>
      </c>
      <c r="C27" s="4" t="s">
        <v>17</v>
      </c>
      <c r="D27" s="1" t="s">
        <v>76</v>
      </c>
      <c r="E27" s="24">
        <v>1976</v>
      </c>
      <c r="F27" s="24">
        <v>1984</v>
      </c>
      <c r="G27" s="24">
        <f t="shared" si="0"/>
        <v>8</v>
      </c>
      <c r="H27">
        <f t="shared" si="1"/>
        <v>0.8</v>
      </c>
    </row>
    <row r="28" spans="1:8" ht="12.75">
      <c r="A28" s="1"/>
      <c r="B28" s="4" t="s">
        <v>18</v>
      </c>
      <c r="C28" s="4" t="s">
        <v>12</v>
      </c>
      <c r="D28" s="1" t="s">
        <v>74</v>
      </c>
      <c r="E28" s="24">
        <v>1983</v>
      </c>
      <c r="F28" s="24">
        <v>1984</v>
      </c>
      <c r="G28" s="24">
        <f t="shared" si="0"/>
        <v>1</v>
      </c>
      <c r="H28">
        <v>0.4</v>
      </c>
    </row>
    <row r="29" spans="1:8" ht="12.75">
      <c r="A29" s="1"/>
      <c r="B29" s="4" t="s">
        <v>19</v>
      </c>
      <c r="C29" s="4" t="s">
        <v>20</v>
      </c>
      <c r="D29" s="1" t="s">
        <v>74</v>
      </c>
      <c r="E29" s="24">
        <v>1984</v>
      </c>
      <c r="F29" s="24">
        <v>1984</v>
      </c>
      <c r="G29" s="24">
        <f t="shared" si="0"/>
        <v>0</v>
      </c>
      <c r="H29">
        <v>0.4</v>
      </c>
    </row>
    <row r="30" spans="1:8" ht="12.75">
      <c r="A30" s="1"/>
      <c r="B30" s="4" t="s">
        <v>21</v>
      </c>
      <c r="C30" s="4" t="s">
        <v>22</v>
      </c>
      <c r="D30" s="1" t="s">
        <v>77</v>
      </c>
      <c r="E30" s="24">
        <v>1983</v>
      </c>
      <c r="F30" s="24">
        <v>1984</v>
      </c>
      <c r="G30" s="24">
        <f t="shared" si="0"/>
        <v>1</v>
      </c>
      <c r="H30">
        <v>0.4</v>
      </c>
    </row>
    <row r="31" spans="1:8" ht="12.75">
      <c r="A31" s="1"/>
      <c r="B31" s="21" t="s">
        <v>21</v>
      </c>
      <c r="C31" s="21" t="s">
        <v>23</v>
      </c>
      <c r="D31" s="1" t="s">
        <v>77</v>
      </c>
      <c r="E31" s="24">
        <v>1983</v>
      </c>
      <c r="F31" s="24">
        <v>1984</v>
      </c>
      <c r="G31" s="24">
        <f t="shared" si="0"/>
        <v>1</v>
      </c>
      <c r="H31">
        <v>0.4</v>
      </c>
    </row>
    <row r="32" spans="1:8" ht="12.75">
      <c r="A32" s="1"/>
      <c r="B32" s="4" t="s">
        <v>24</v>
      </c>
      <c r="C32" s="4" t="s">
        <v>25</v>
      </c>
      <c r="D32" s="1" t="s">
        <v>65</v>
      </c>
      <c r="E32" s="24">
        <v>1984</v>
      </c>
      <c r="F32" s="24">
        <v>1984</v>
      </c>
      <c r="G32" s="24">
        <f t="shared" si="0"/>
        <v>0</v>
      </c>
      <c r="H32">
        <v>0.4</v>
      </c>
    </row>
    <row r="33" spans="1:8" ht="12.75">
      <c r="A33" s="1"/>
      <c r="B33" s="4" t="s">
        <v>26</v>
      </c>
      <c r="C33" s="4" t="s">
        <v>27</v>
      </c>
      <c r="D33" s="1" t="s">
        <v>148</v>
      </c>
      <c r="E33" s="24">
        <v>1984</v>
      </c>
      <c r="F33" s="24">
        <v>1984</v>
      </c>
      <c r="G33" s="24">
        <v>4</v>
      </c>
      <c r="H33">
        <f t="shared" si="1"/>
        <v>0.4</v>
      </c>
    </row>
    <row r="34" spans="1:8" ht="12.75">
      <c r="A34" s="1"/>
      <c r="B34" s="4" t="s">
        <v>56</v>
      </c>
      <c r="C34" s="4" t="s">
        <v>40</v>
      </c>
      <c r="D34" s="1" t="s">
        <v>78</v>
      </c>
      <c r="E34" s="24">
        <v>1981</v>
      </c>
      <c r="F34" s="24">
        <v>1984</v>
      </c>
      <c r="G34" s="24">
        <f t="shared" si="0"/>
        <v>3</v>
      </c>
      <c r="H34">
        <v>0.4</v>
      </c>
    </row>
    <row r="35" spans="1:8" ht="12.75">
      <c r="A35" s="1"/>
      <c r="B35" s="4" t="s">
        <v>133</v>
      </c>
      <c r="C35" s="4" t="s">
        <v>131</v>
      </c>
      <c r="D35" s="1" t="s">
        <v>134</v>
      </c>
      <c r="E35" s="24">
        <v>1974</v>
      </c>
      <c r="F35" s="24">
        <v>1984</v>
      </c>
      <c r="G35" s="24">
        <f t="shared" si="0"/>
        <v>10</v>
      </c>
      <c r="H35">
        <v>1</v>
      </c>
    </row>
    <row r="36" spans="1:8" ht="12.75">
      <c r="A36" s="1"/>
      <c r="B36" s="4" t="s">
        <v>29</v>
      </c>
      <c r="C36" s="4" t="s">
        <v>30</v>
      </c>
      <c r="D36" s="1" t="s">
        <v>79</v>
      </c>
      <c r="E36" s="24">
        <v>1975</v>
      </c>
      <c r="F36" s="24">
        <v>1984</v>
      </c>
      <c r="G36" s="24">
        <f t="shared" si="0"/>
        <v>9</v>
      </c>
      <c r="H36">
        <v>0.4</v>
      </c>
    </row>
    <row r="37" spans="1:8" ht="12.75">
      <c r="A37" s="1"/>
      <c r="B37" s="4" t="s">
        <v>135</v>
      </c>
      <c r="C37" s="4" t="s">
        <v>136</v>
      </c>
      <c r="D37" s="1" t="s">
        <v>137</v>
      </c>
      <c r="E37" s="24">
        <v>1984</v>
      </c>
      <c r="F37" s="24">
        <v>1984</v>
      </c>
      <c r="G37" s="24">
        <v>0</v>
      </c>
      <c r="H37" s="30">
        <v>0.4</v>
      </c>
    </row>
    <row r="38" spans="1:8" ht="12.75">
      <c r="A38" s="1"/>
      <c r="B38" s="4" t="s">
        <v>31</v>
      </c>
      <c r="C38" s="4" t="s">
        <v>32</v>
      </c>
      <c r="D38" s="1" t="s">
        <v>74</v>
      </c>
      <c r="E38" s="24">
        <v>1984</v>
      </c>
      <c r="F38" s="24">
        <v>1984</v>
      </c>
      <c r="G38" s="24">
        <f t="shared" si="0"/>
        <v>0</v>
      </c>
      <c r="H38">
        <v>0.4</v>
      </c>
    </row>
    <row r="39" spans="1:8" ht="12.75">
      <c r="A39" s="1"/>
      <c r="B39" s="18" t="s">
        <v>35</v>
      </c>
      <c r="C39" s="18" t="s">
        <v>36</v>
      </c>
      <c r="D39" s="1" t="s">
        <v>80</v>
      </c>
      <c r="E39" s="24">
        <v>1974</v>
      </c>
      <c r="F39" s="24">
        <v>1984</v>
      </c>
      <c r="G39" s="24">
        <f t="shared" si="0"/>
        <v>10</v>
      </c>
      <c r="H39">
        <f t="shared" si="1"/>
        <v>1</v>
      </c>
    </row>
    <row r="40" spans="1:8" ht="12.75">
      <c r="A40" s="1"/>
      <c r="B40" s="18" t="s">
        <v>37</v>
      </c>
      <c r="C40" s="18" t="s">
        <v>13</v>
      </c>
      <c r="D40" s="1" t="s">
        <v>74</v>
      </c>
      <c r="E40" s="24">
        <v>1982</v>
      </c>
      <c r="F40" s="24">
        <v>1984</v>
      </c>
      <c r="G40" s="24">
        <f t="shared" si="0"/>
        <v>2</v>
      </c>
      <c r="H40">
        <v>0.4</v>
      </c>
    </row>
    <row r="41" spans="1:8" ht="12.75">
      <c r="A41" s="1"/>
      <c r="B41" s="18" t="s">
        <v>0</v>
      </c>
      <c r="C41" s="18" t="s">
        <v>1</v>
      </c>
      <c r="D41" s="1" t="s">
        <v>76</v>
      </c>
      <c r="E41" s="24">
        <v>1977</v>
      </c>
      <c r="F41" s="24">
        <v>1984</v>
      </c>
      <c r="G41" s="24">
        <f t="shared" si="0"/>
        <v>7</v>
      </c>
      <c r="H41">
        <f t="shared" si="1"/>
        <v>0.7000000000000001</v>
      </c>
    </row>
    <row r="42" spans="1:8" ht="12.75">
      <c r="A42" s="1"/>
      <c r="B42" s="18" t="s">
        <v>0</v>
      </c>
      <c r="C42" s="18" t="s">
        <v>1</v>
      </c>
      <c r="D42" s="1" t="s">
        <v>75</v>
      </c>
      <c r="E42" s="24">
        <v>1979</v>
      </c>
      <c r="F42" s="24">
        <v>1984</v>
      </c>
      <c r="G42" s="24">
        <f t="shared" si="0"/>
        <v>5</v>
      </c>
      <c r="H42">
        <v>0.5</v>
      </c>
    </row>
    <row r="43" spans="1:8" ht="12.75">
      <c r="A43" s="1"/>
      <c r="B43" s="18" t="s">
        <v>33</v>
      </c>
      <c r="C43" s="18" t="s">
        <v>34</v>
      </c>
      <c r="D43" s="1" t="s">
        <v>76</v>
      </c>
      <c r="E43" s="24">
        <v>1976</v>
      </c>
      <c r="F43" s="24">
        <v>1984</v>
      </c>
      <c r="G43" s="24">
        <f t="shared" si="0"/>
        <v>8</v>
      </c>
      <c r="H43">
        <v>0.8</v>
      </c>
    </row>
    <row r="44" spans="1:8" ht="12.75">
      <c r="A44" s="1"/>
      <c r="B44" s="18" t="s">
        <v>110</v>
      </c>
      <c r="C44" s="18" t="s">
        <v>111</v>
      </c>
      <c r="D44" s="1" t="s">
        <v>74</v>
      </c>
      <c r="E44" s="24">
        <v>1984</v>
      </c>
      <c r="F44" s="24">
        <v>1984</v>
      </c>
      <c r="G44" s="24">
        <f t="shared" si="0"/>
        <v>0</v>
      </c>
      <c r="H44">
        <v>0.4</v>
      </c>
    </row>
    <row r="45" spans="1:8" ht="12.75">
      <c r="A45" s="1"/>
      <c r="B45" s="18" t="s">
        <v>5</v>
      </c>
      <c r="C45" s="18" t="s">
        <v>109</v>
      </c>
      <c r="D45" s="1" t="s">
        <v>130</v>
      </c>
      <c r="E45" s="24">
        <v>1974</v>
      </c>
      <c r="F45" s="24">
        <v>1984</v>
      </c>
      <c r="G45" s="24">
        <f t="shared" si="0"/>
        <v>10</v>
      </c>
      <c r="H45">
        <v>1</v>
      </c>
    </row>
    <row r="46" spans="1:8" ht="12.75">
      <c r="A46" s="1"/>
      <c r="B46" s="18" t="s">
        <v>5</v>
      </c>
      <c r="C46" s="18" t="s">
        <v>131</v>
      </c>
      <c r="D46" s="1" t="s">
        <v>81</v>
      </c>
      <c r="E46" s="24">
        <v>1978</v>
      </c>
      <c r="F46" s="24">
        <v>1984</v>
      </c>
      <c r="G46" s="24">
        <f t="shared" si="0"/>
        <v>6</v>
      </c>
      <c r="H46">
        <v>0.6</v>
      </c>
    </row>
    <row r="47" spans="1:8" ht="12.75">
      <c r="A47" s="1"/>
      <c r="B47" s="18" t="s">
        <v>138</v>
      </c>
      <c r="C47" s="18" t="s">
        <v>139</v>
      </c>
      <c r="D47" s="1" t="s">
        <v>81</v>
      </c>
      <c r="E47" s="24">
        <v>1978</v>
      </c>
      <c r="F47" s="24">
        <v>1984</v>
      </c>
      <c r="G47" s="24">
        <f t="shared" si="0"/>
        <v>6</v>
      </c>
      <c r="H47">
        <v>0.6</v>
      </c>
    </row>
    <row r="48" spans="1:8" ht="12.75">
      <c r="A48" s="1"/>
      <c r="B48" s="18" t="s">
        <v>168</v>
      </c>
      <c r="C48" s="18" t="s">
        <v>169</v>
      </c>
      <c r="D48" s="1" t="s">
        <v>76</v>
      </c>
      <c r="E48" s="24">
        <v>1976</v>
      </c>
      <c r="F48" s="24">
        <v>1984</v>
      </c>
      <c r="G48" s="24">
        <f t="shared" si="0"/>
        <v>8</v>
      </c>
      <c r="H48">
        <f t="shared" si="1"/>
        <v>0.8</v>
      </c>
    </row>
    <row r="49" spans="1:8" ht="12.75">
      <c r="A49" s="1"/>
      <c r="B49" s="18" t="s">
        <v>187</v>
      </c>
      <c r="C49" s="18" t="s">
        <v>30</v>
      </c>
      <c r="D49" s="3" t="s">
        <v>192</v>
      </c>
      <c r="E49" s="24">
        <v>1980</v>
      </c>
      <c r="F49" s="24">
        <v>1984</v>
      </c>
      <c r="G49" s="24">
        <f t="shared" si="0"/>
        <v>4</v>
      </c>
      <c r="H49">
        <v>0.4</v>
      </c>
    </row>
    <row r="50" spans="1:8" ht="12.75">
      <c r="A50" s="1"/>
      <c r="B50" s="18" t="s">
        <v>175</v>
      </c>
      <c r="C50" s="18" t="s">
        <v>186</v>
      </c>
      <c r="D50" s="3" t="s">
        <v>195</v>
      </c>
      <c r="E50" s="24">
        <v>1982</v>
      </c>
      <c r="F50" s="24">
        <v>1984</v>
      </c>
      <c r="G50" s="24">
        <f t="shared" si="0"/>
        <v>2</v>
      </c>
      <c r="H50">
        <v>0.2</v>
      </c>
    </row>
    <row r="51" spans="1:8" ht="12.75">
      <c r="A51" s="1"/>
      <c r="B51" s="18" t="s">
        <v>174</v>
      </c>
      <c r="C51" s="18" t="s">
        <v>182</v>
      </c>
      <c r="D51" s="3" t="s">
        <v>76</v>
      </c>
      <c r="E51" s="24">
        <v>1977</v>
      </c>
      <c r="F51" s="24">
        <v>1984</v>
      </c>
      <c r="G51" s="24">
        <f t="shared" si="0"/>
        <v>7</v>
      </c>
      <c r="H51">
        <v>0.7</v>
      </c>
    </row>
    <row r="52" spans="1:7" ht="12.75">
      <c r="A52" s="1"/>
      <c r="B52" s="18"/>
      <c r="C52" s="18"/>
      <c r="D52" s="1"/>
      <c r="E52" s="24"/>
      <c r="F52" s="24"/>
      <c r="G52" s="24"/>
    </row>
    <row r="53" spans="1:8" ht="12.75">
      <c r="A53" s="1"/>
      <c r="B53" s="37" t="s">
        <v>38</v>
      </c>
      <c r="C53" s="37" t="s">
        <v>3</v>
      </c>
      <c r="D53" s="1" t="s">
        <v>82</v>
      </c>
      <c r="E53" s="24">
        <v>1986</v>
      </c>
      <c r="F53" s="24">
        <v>1988</v>
      </c>
      <c r="G53" s="24">
        <f t="shared" si="0"/>
        <v>2</v>
      </c>
      <c r="H53">
        <f t="shared" si="1"/>
        <v>0.2</v>
      </c>
    </row>
    <row r="54" spans="1:8" ht="12.75">
      <c r="A54" s="1"/>
      <c r="B54" s="4" t="s">
        <v>38</v>
      </c>
      <c r="C54" s="4" t="s">
        <v>39</v>
      </c>
      <c r="D54" s="1" t="s">
        <v>83</v>
      </c>
      <c r="E54" s="24">
        <v>1979</v>
      </c>
      <c r="F54" s="24">
        <v>1988</v>
      </c>
      <c r="G54" s="24">
        <f t="shared" si="0"/>
        <v>9</v>
      </c>
      <c r="H54">
        <f t="shared" si="1"/>
        <v>0.9</v>
      </c>
    </row>
    <row r="55" spans="1:8" ht="12.75">
      <c r="A55" s="1"/>
      <c r="B55" s="21" t="s">
        <v>41</v>
      </c>
      <c r="C55" s="21" t="s">
        <v>42</v>
      </c>
      <c r="D55" s="1" t="s">
        <v>84</v>
      </c>
      <c r="E55" s="24">
        <v>1976</v>
      </c>
      <c r="F55" s="24">
        <v>1988</v>
      </c>
      <c r="G55" s="24">
        <f t="shared" si="0"/>
        <v>12</v>
      </c>
      <c r="H55">
        <f t="shared" si="1"/>
        <v>1.2000000000000002</v>
      </c>
    </row>
    <row r="56" spans="1:8" ht="12.75">
      <c r="A56" s="1"/>
      <c r="B56" s="18" t="s">
        <v>33</v>
      </c>
      <c r="C56" s="18" t="s">
        <v>34</v>
      </c>
      <c r="D56" s="1" t="s">
        <v>85</v>
      </c>
      <c r="E56" s="24">
        <v>1982</v>
      </c>
      <c r="F56" s="24">
        <v>1988</v>
      </c>
      <c r="G56" s="24">
        <f t="shared" si="0"/>
        <v>6</v>
      </c>
      <c r="H56">
        <f t="shared" si="1"/>
        <v>0.6000000000000001</v>
      </c>
    </row>
    <row r="57" spans="1:8" ht="12.75">
      <c r="A57" s="1"/>
      <c r="B57" s="4" t="s">
        <v>4</v>
      </c>
      <c r="C57" s="4" t="s">
        <v>43</v>
      </c>
      <c r="D57" s="1" t="s">
        <v>86</v>
      </c>
      <c r="E57" s="24">
        <v>1985</v>
      </c>
      <c r="F57" s="24">
        <v>1988</v>
      </c>
      <c r="G57" s="24">
        <f t="shared" si="0"/>
        <v>3</v>
      </c>
      <c r="H57">
        <f t="shared" si="1"/>
        <v>0.30000000000000004</v>
      </c>
    </row>
    <row r="58" spans="1:8" ht="12.75">
      <c r="A58" s="1"/>
      <c r="B58" s="21" t="s">
        <v>159</v>
      </c>
      <c r="C58" s="21" t="s">
        <v>160</v>
      </c>
      <c r="D58" s="1" t="s">
        <v>87</v>
      </c>
      <c r="E58" s="24">
        <v>1988</v>
      </c>
      <c r="F58" s="24">
        <v>1988</v>
      </c>
      <c r="G58" s="24">
        <f t="shared" si="0"/>
        <v>0</v>
      </c>
      <c r="H58">
        <f t="shared" si="1"/>
        <v>0</v>
      </c>
    </row>
    <row r="59" spans="1:8" ht="12.75">
      <c r="A59" s="1"/>
      <c r="B59" s="21" t="s">
        <v>18</v>
      </c>
      <c r="C59" s="21" t="s">
        <v>12</v>
      </c>
      <c r="D59" s="1" t="s">
        <v>82</v>
      </c>
      <c r="E59" s="24">
        <v>1986</v>
      </c>
      <c r="F59" s="24">
        <v>1988</v>
      </c>
      <c r="G59" s="24">
        <f t="shared" si="0"/>
        <v>2</v>
      </c>
      <c r="H59">
        <f t="shared" si="1"/>
        <v>0.2</v>
      </c>
    </row>
    <row r="60" spans="1:8" ht="12.75">
      <c r="A60" s="1"/>
      <c r="B60" s="21" t="s">
        <v>28</v>
      </c>
      <c r="C60" s="21" t="s">
        <v>40</v>
      </c>
      <c r="D60" s="1" t="s">
        <v>122</v>
      </c>
      <c r="E60" s="24">
        <v>1984</v>
      </c>
      <c r="F60" s="24">
        <v>1988</v>
      </c>
      <c r="G60" s="24">
        <f t="shared" si="0"/>
        <v>4</v>
      </c>
      <c r="H60">
        <f t="shared" si="1"/>
        <v>0.4</v>
      </c>
    </row>
    <row r="61" spans="1:8" ht="12.75">
      <c r="A61" s="1"/>
      <c r="B61" s="21" t="s">
        <v>106</v>
      </c>
      <c r="C61" s="21" t="s">
        <v>105</v>
      </c>
      <c r="D61" s="1" t="s">
        <v>121</v>
      </c>
      <c r="E61" s="24">
        <v>1987</v>
      </c>
      <c r="F61" s="24">
        <v>1988</v>
      </c>
      <c r="G61" s="24">
        <v>1</v>
      </c>
      <c r="H61">
        <f t="shared" si="1"/>
        <v>0.1</v>
      </c>
    </row>
    <row r="62" spans="1:8" ht="12.75">
      <c r="A62" s="1"/>
      <c r="B62" s="21" t="s">
        <v>112</v>
      </c>
      <c r="C62" s="21" t="s">
        <v>107</v>
      </c>
      <c r="D62" s="1" t="s">
        <v>121</v>
      </c>
      <c r="E62" s="24">
        <v>1987</v>
      </c>
      <c r="F62" s="24">
        <v>1988</v>
      </c>
      <c r="G62" s="24">
        <v>1</v>
      </c>
      <c r="H62">
        <f t="shared" si="1"/>
        <v>0.1</v>
      </c>
    </row>
    <row r="63" spans="1:8" ht="12.75">
      <c r="A63" s="1"/>
      <c r="B63" s="21" t="s">
        <v>44</v>
      </c>
      <c r="C63" s="21" t="s">
        <v>30</v>
      </c>
      <c r="D63" s="1" t="s">
        <v>88</v>
      </c>
      <c r="E63" s="24">
        <v>1983</v>
      </c>
      <c r="F63" s="24">
        <v>1988</v>
      </c>
      <c r="G63" s="24">
        <f t="shared" si="0"/>
        <v>5</v>
      </c>
      <c r="H63">
        <f t="shared" si="1"/>
        <v>0.5</v>
      </c>
    </row>
    <row r="64" spans="1:7" ht="12.75">
      <c r="A64" s="1"/>
      <c r="B64" s="21"/>
      <c r="C64" s="21"/>
      <c r="D64" s="1"/>
      <c r="E64" s="24"/>
      <c r="F64" s="24"/>
      <c r="G64" s="24"/>
    </row>
    <row r="65" spans="1:8" ht="12.75">
      <c r="A65" s="1"/>
      <c r="B65" s="4" t="s">
        <v>115</v>
      </c>
      <c r="C65" s="4" t="s">
        <v>116</v>
      </c>
      <c r="D65" s="1" t="s">
        <v>123</v>
      </c>
      <c r="E65" s="24">
        <v>1971</v>
      </c>
      <c r="F65" s="24">
        <v>1973</v>
      </c>
      <c r="G65" s="24">
        <f t="shared" si="0"/>
        <v>2</v>
      </c>
      <c r="H65">
        <f t="shared" si="1"/>
        <v>0.2</v>
      </c>
    </row>
    <row r="66" spans="1:8" ht="12.75">
      <c r="A66" s="1"/>
      <c r="B66" s="4" t="s">
        <v>45</v>
      </c>
      <c r="C66" s="4" t="s">
        <v>46</v>
      </c>
      <c r="D66" s="1" t="s">
        <v>89</v>
      </c>
      <c r="E66" s="24">
        <v>1973</v>
      </c>
      <c r="F66" s="24">
        <v>1973</v>
      </c>
      <c r="G66" s="24">
        <f t="shared" si="0"/>
        <v>0</v>
      </c>
      <c r="H66">
        <f t="shared" si="1"/>
        <v>0</v>
      </c>
    </row>
    <row r="67" spans="1:7" ht="12.75">
      <c r="A67" s="1"/>
      <c r="B67" s="4"/>
      <c r="C67" s="4"/>
      <c r="D67" s="1"/>
      <c r="E67" s="24"/>
      <c r="F67" s="24"/>
      <c r="G67" s="24"/>
    </row>
    <row r="68" spans="1:8" ht="12.75">
      <c r="A68" s="1"/>
      <c r="B68" s="21" t="s">
        <v>47</v>
      </c>
      <c r="C68" s="21" t="s">
        <v>20</v>
      </c>
      <c r="D68" s="83" t="s">
        <v>163</v>
      </c>
      <c r="E68" s="24">
        <v>1982</v>
      </c>
      <c r="F68" s="24">
        <v>1990</v>
      </c>
      <c r="G68" s="24">
        <f t="shared" si="0"/>
        <v>8</v>
      </c>
      <c r="H68">
        <f t="shared" si="1"/>
        <v>0.8</v>
      </c>
    </row>
    <row r="69" spans="1:8" ht="12.75">
      <c r="A69" s="1"/>
      <c r="B69" s="21" t="s">
        <v>159</v>
      </c>
      <c r="C69" s="21" t="s">
        <v>160</v>
      </c>
      <c r="D69" s="83" t="s">
        <v>164</v>
      </c>
      <c r="E69" s="24">
        <v>1983</v>
      </c>
      <c r="F69" s="24">
        <v>1990</v>
      </c>
      <c r="G69" s="24">
        <f t="shared" si="0"/>
        <v>7</v>
      </c>
      <c r="H69">
        <f t="shared" si="1"/>
        <v>0.7000000000000001</v>
      </c>
    </row>
    <row r="70" spans="1:8" ht="12.75">
      <c r="A70" s="1"/>
      <c r="B70" s="21" t="s">
        <v>161</v>
      </c>
      <c r="C70" s="21" t="s">
        <v>162</v>
      </c>
      <c r="D70" s="46" t="s">
        <v>165</v>
      </c>
      <c r="E70" s="24">
        <v>1977</v>
      </c>
      <c r="F70" s="24">
        <v>1990</v>
      </c>
      <c r="G70" s="24">
        <f t="shared" si="0"/>
        <v>13</v>
      </c>
      <c r="H70">
        <f t="shared" si="1"/>
        <v>1.3</v>
      </c>
    </row>
    <row r="71" spans="1:8" ht="12.75">
      <c r="A71" s="1"/>
      <c r="B71" s="21" t="s">
        <v>183</v>
      </c>
      <c r="C71" s="21" t="s">
        <v>184</v>
      </c>
      <c r="D71" s="46" t="s">
        <v>193</v>
      </c>
      <c r="E71" s="24">
        <v>1971</v>
      </c>
      <c r="F71" s="24">
        <v>1990</v>
      </c>
      <c r="G71" s="24">
        <f t="shared" si="0"/>
        <v>19</v>
      </c>
      <c r="H71">
        <f t="shared" si="1"/>
        <v>1.9000000000000001</v>
      </c>
    </row>
    <row r="72" spans="1:8" ht="12.75">
      <c r="A72" s="1"/>
      <c r="B72" s="21" t="s">
        <v>44</v>
      </c>
      <c r="C72" s="21" t="s">
        <v>30</v>
      </c>
      <c r="D72" s="46" t="s">
        <v>194</v>
      </c>
      <c r="E72" s="24">
        <v>1981</v>
      </c>
      <c r="F72" s="24">
        <v>1990</v>
      </c>
      <c r="G72" s="24">
        <f t="shared" si="0"/>
        <v>9</v>
      </c>
      <c r="H72">
        <f t="shared" si="1"/>
        <v>0.9</v>
      </c>
    </row>
    <row r="73" spans="1:7" ht="12.75">
      <c r="A73" s="1"/>
      <c r="B73" s="21"/>
      <c r="C73" s="21"/>
      <c r="D73" s="1"/>
      <c r="E73" s="24"/>
      <c r="F73" s="24"/>
      <c r="G73" s="24"/>
    </row>
    <row r="74" spans="1:8" ht="12.75">
      <c r="A74" s="1"/>
      <c r="B74" s="21" t="s">
        <v>48</v>
      </c>
      <c r="C74" s="21" t="s">
        <v>49</v>
      </c>
      <c r="D74" s="1" t="s">
        <v>90</v>
      </c>
      <c r="E74" s="24">
        <v>1981</v>
      </c>
      <c r="F74" s="24">
        <v>1990</v>
      </c>
      <c r="G74" s="24">
        <f t="shared" si="0"/>
        <v>9</v>
      </c>
      <c r="H74">
        <f t="shared" si="1"/>
        <v>0.9</v>
      </c>
    </row>
    <row r="75" spans="1:8" ht="12.75">
      <c r="A75" s="1"/>
      <c r="B75" s="21" t="s">
        <v>50</v>
      </c>
      <c r="C75" s="21" t="s">
        <v>51</v>
      </c>
      <c r="D75" s="83" t="s">
        <v>245</v>
      </c>
      <c r="E75" s="24">
        <v>1978</v>
      </c>
      <c r="F75" s="24">
        <v>1990</v>
      </c>
      <c r="G75" s="24">
        <f t="shared" si="0"/>
        <v>12</v>
      </c>
      <c r="H75">
        <f t="shared" si="1"/>
        <v>1.2000000000000002</v>
      </c>
    </row>
    <row r="76" spans="1:8" ht="12.75">
      <c r="A76" s="1"/>
      <c r="B76" s="4" t="s">
        <v>6</v>
      </c>
      <c r="C76" s="4" t="s">
        <v>7</v>
      </c>
      <c r="D76" s="1" t="s">
        <v>91</v>
      </c>
      <c r="E76" s="24">
        <v>1985</v>
      </c>
      <c r="F76" s="24">
        <v>1990</v>
      </c>
      <c r="G76" s="24">
        <f t="shared" si="0"/>
        <v>5</v>
      </c>
      <c r="H76">
        <f t="shared" si="1"/>
        <v>0.5</v>
      </c>
    </row>
    <row r="77" spans="1:8" ht="12.75">
      <c r="A77" s="1"/>
      <c r="B77" s="4" t="s">
        <v>52</v>
      </c>
      <c r="C77" s="4" t="s">
        <v>53</v>
      </c>
      <c r="D77" s="1" t="s">
        <v>92</v>
      </c>
      <c r="E77" s="24">
        <v>1986</v>
      </c>
      <c r="F77" s="24">
        <v>1990</v>
      </c>
      <c r="G77" s="24">
        <f t="shared" si="0"/>
        <v>4</v>
      </c>
      <c r="H77">
        <f t="shared" si="1"/>
        <v>0.4</v>
      </c>
    </row>
    <row r="78" spans="1:8" ht="12.75">
      <c r="A78" s="1"/>
      <c r="B78" s="18" t="s">
        <v>54</v>
      </c>
      <c r="C78" s="18" t="s">
        <v>55</v>
      </c>
      <c r="D78" s="1" t="s">
        <v>93</v>
      </c>
      <c r="E78" s="24">
        <v>1984</v>
      </c>
      <c r="F78" s="24">
        <v>1990</v>
      </c>
      <c r="G78" s="24">
        <f t="shared" si="0"/>
        <v>6</v>
      </c>
      <c r="H78">
        <f t="shared" si="1"/>
        <v>0.6000000000000001</v>
      </c>
    </row>
    <row r="79" spans="1:8" ht="12.75">
      <c r="A79" s="1"/>
      <c r="B79" s="21" t="s">
        <v>37</v>
      </c>
      <c r="C79" s="21" t="s">
        <v>13</v>
      </c>
      <c r="D79" s="83" t="s">
        <v>158</v>
      </c>
      <c r="E79" s="24">
        <v>1990</v>
      </c>
      <c r="F79" s="24">
        <v>1990</v>
      </c>
      <c r="G79" s="24">
        <f t="shared" si="0"/>
        <v>0</v>
      </c>
      <c r="H79">
        <f t="shared" si="1"/>
        <v>0</v>
      </c>
    </row>
    <row r="80" spans="1:8" ht="12.75">
      <c r="A80" s="1"/>
      <c r="B80" s="21" t="s">
        <v>143</v>
      </c>
      <c r="C80" s="21" t="s">
        <v>145</v>
      </c>
      <c r="D80" s="1" t="s">
        <v>125</v>
      </c>
      <c r="E80" s="24">
        <v>1984</v>
      </c>
      <c r="F80" s="24">
        <v>1990</v>
      </c>
      <c r="G80" s="24">
        <f t="shared" si="0"/>
        <v>6</v>
      </c>
      <c r="H80">
        <f t="shared" si="1"/>
        <v>0.6000000000000001</v>
      </c>
    </row>
    <row r="81" spans="1:8" ht="12.75">
      <c r="A81" s="1"/>
      <c r="B81" s="21" t="s">
        <v>124</v>
      </c>
      <c r="C81" s="21" t="s">
        <v>20</v>
      </c>
      <c r="D81" s="1" t="s">
        <v>125</v>
      </c>
      <c r="E81" s="24">
        <v>1985</v>
      </c>
      <c r="F81" s="24">
        <v>1990</v>
      </c>
      <c r="G81" s="24">
        <f t="shared" si="0"/>
        <v>5</v>
      </c>
      <c r="H81">
        <f t="shared" si="1"/>
        <v>0.5</v>
      </c>
    </row>
    <row r="82" spans="1:8" ht="12.75">
      <c r="A82" s="1"/>
      <c r="B82" s="21" t="s">
        <v>127</v>
      </c>
      <c r="C82" s="21" t="s">
        <v>51</v>
      </c>
      <c r="D82" s="1" t="s">
        <v>91</v>
      </c>
      <c r="E82" s="24">
        <v>1986</v>
      </c>
      <c r="F82" s="24">
        <v>1990</v>
      </c>
      <c r="G82" s="24">
        <f>F82-E82</f>
        <v>4</v>
      </c>
      <c r="H82">
        <f>G82*0.1</f>
        <v>0.4</v>
      </c>
    </row>
    <row r="83" spans="1:8" ht="12.75">
      <c r="A83" s="1"/>
      <c r="B83" s="21" t="s">
        <v>117</v>
      </c>
      <c r="C83" s="21" t="s">
        <v>118</v>
      </c>
      <c r="D83" s="1" t="s">
        <v>140</v>
      </c>
      <c r="E83" s="24">
        <v>1988</v>
      </c>
      <c r="F83" s="24">
        <v>1990</v>
      </c>
      <c r="G83" s="24">
        <f>F83-E83</f>
        <v>2</v>
      </c>
      <c r="H83">
        <f>G83*0.1</f>
        <v>0.2</v>
      </c>
    </row>
    <row r="84" spans="1:8" ht="12.75">
      <c r="A84" s="1"/>
      <c r="B84" s="21" t="s">
        <v>4</v>
      </c>
      <c r="C84" s="21" t="s">
        <v>108</v>
      </c>
      <c r="D84" s="1" t="s">
        <v>126</v>
      </c>
      <c r="E84" s="24">
        <v>1985</v>
      </c>
      <c r="F84" s="24">
        <v>1990</v>
      </c>
      <c r="G84" s="24">
        <f t="shared" si="0"/>
        <v>5</v>
      </c>
      <c r="H84">
        <f t="shared" si="1"/>
        <v>0.5</v>
      </c>
    </row>
    <row r="85" spans="1:8" ht="12.75">
      <c r="A85" s="1"/>
      <c r="B85" s="21" t="s">
        <v>4</v>
      </c>
      <c r="C85" s="21" t="s">
        <v>43</v>
      </c>
      <c r="D85" s="1" t="s">
        <v>91</v>
      </c>
      <c r="E85" s="24">
        <v>1986</v>
      </c>
      <c r="F85" s="24">
        <v>1990</v>
      </c>
      <c r="G85" s="24">
        <f t="shared" si="0"/>
        <v>4</v>
      </c>
      <c r="H85">
        <f t="shared" si="1"/>
        <v>0.4</v>
      </c>
    </row>
    <row r="86" spans="1:8" ht="12.75">
      <c r="A86" s="1"/>
      <c r="B86" s="21" t="s">
        <v>237</v>
      </c>
      <c r="C86" s="21" t="s">
        <v>246</v>
      </c>
      <c r="D86" s="83" t="s">
        <v>125</v>
      </c>
      <c r="E86" s="24">
        <v>1984</v>
      </c>
      <c r="F86" s="24">
        <v>1990</v>
      </c>
      <c r="G86" s="24">
        <f t="shared" si="0"/>
        <v>6</v>
      </c>
      <c r="H86">
        <f t="shared" si="1"/>
        <v>0.6000000000000001</v>
      </c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51" sqref="E51"/>
    </sheetView>
  </sheetViews>
  <sheetFormatPr defaultColWidth="11.421875" defaultRowHeight="12.75"/>
  <cols>
    <col min="3" max="3" width="18.28125" style="0" customWidth="1"/>
    <col min="5" max="5" width="17.7109375" style="0" customWidth="1"/>
    <col min="6" max="6" width="7.57421875" style="0" customWidth="1"/>
    <col min="8" max="8" width="6.57421875" style="0" customWidth="1"/>
  </cols>
  <sheetData>
    <row r="1" ht="12.75">
      <c r="E1" s="25">
        <v>45383</v>
      </c>
    </row>
    <row r="2" spans="2:10" ht="12.75">
      <c r="B2" s="1"/>
      <c r="C2" s="1"/>
      <c r="D2" t="s">
        <v>94</v>
      </c>
      <c r="E2" s="45" t="s">
        <v>275</v>
      </c>
      <c r="G2" t="s">
        <v>189</v>
      </c>
      <c r="H2" t="s">
        <v>190</v>
      </c>
      <c r="I2" t="s">
        <v>71</v>
      </c>
      <c r="J2" t="s">
        <v>72</v>
      </c>
    </row>
    <row r="3" spans="1:10" ht="12.75">
      <c r="A3">
        <v>1</v>
      </c>
      <c r="B3" s="4" t="s">
        <v>113</v>
      </c>
      <c r="C3" s="4" t="s">
        <v>114</v>
      </c>
      <c r="D3" s="25">
        <v>17447</v>
      </c>
      <c r="E3" s="24">
        <f>E1-D3</f>
        <v>27936</v>
      </c>
      <c r="F3" s="24">
        <f>E3/365.25</f>
        <v>76.48459958932239</v>
      </c>
      <c r="G3" s="24">
        <v>76</v>
      </c>
      <c r="H3">
        <f>E49</f>
        <v>57</v>
      </c>
      <c r="I3">
        <f>G3-H3</f>
        <v>19</v>
      </c>
      <c r="J3">
        <f>I3/10</f>
        <v>1.9</v>
      </c>
    </row>
    <row r="4" spans="1:10" ht="12.75">
      <c r="A4">
        <v>2</v>
      </c>
      <c r="B4" s="4" t="s">
        <v>18</v>
      </c>
      <c r="C4" s="4" t="s">
        <v>12</v>
      </c>
      <c r="D4" s="26">
        <v>23044</v>
      </c>
      <c r="E4" s="24">
        <f>E1-D4</f>
        <v>22339</v>
      </c>
      <c r="F4" s="24">
        <f aca="true" t="shared" si="0" ref="F4:F36">E4/365.25</f>
        <v>61.16084873374401</v>
      </c>
      <c r="G4" s="27">
        <v>60</v>
      </c>
      <c r="H4">
        <f>E49</f>
        <v>57</v>
      </c>
      <c r="I4">
        <f>G4-H4</f>
        <v>3</v>
      </c>
      <c r="J4">
        <f aca="true" t="shared" si="1" ref="J4:J34">I4/10</f>
        <v>0.3</v>
      </c>
    </row>
    <row r="5" spans="1:10" ht="12.75">
      <c r="A5">
        <v>3</v>
      </c>
      <c r="B5" s="21" t="s">
        <v>14</v>
      </c>
      <c r="C5" s="21" t="s">
        <v>15</v>
      </c>
      <c r="D5" s="25">
        <v>25055</v>
      </c>
      <c r="E5" s="24">
        <f>E1-D5</f>
        <v>20328</v>
      </c>
      <c r="F5" s="24">
        <f t="shared" si="0"/>
        <v>55.65503080082136</v>
      </c>
      <c r="G5" s="27">
        <v>56</v>
      </c>
      <c r="H5">
        <f>E49</f>
        <v>57</v>
      </c>
      <c r="J5">
        <f t="shared" si="1"/>
        <v>0</v>
      </c>
    </row>
    <row r="6" spans="1:10" ht="12.75">
      <c r="A6">
        <v>4</v>
      </c>
      <c r="B6" s="21" t="s">
        <v>152</v>
      </c>
      <c r="C6" s="4" t="s">
        <v>153</v>
      </c>
      <c r="D6" s="26">
        <v>21778</v>
      </c>
      <c r="E6" s="24">
        <f>E1-D6</f>
        <v>23605</v>
      </c>
      <c r="F6" s="24">
        <f t="shared" si="0"/>
        <v>64.62696783025325</v>
      </c>
      <c r="G6" s="27">
        <v>65</v>
      </c>
      <c r="H6">
        <f>E49</f>
        <v>57</v>
      </c>
      <c r="I6">
        <f>G6-H6</f>
        <v>8</v>
      </c>
      <c r="J6">
        <f t="shared" si="1"/>
        <v>0.8</v>
      </c>
    </row>
    <row r="7" spans="1:10" ht="12.75">
      <c r="A7">
        <v>5</v>
      </c>
      <c r="B7" s="21" t="s">
        <v>149</v>
      </c>
      <c r="C7" s="4" t="s">
        <v>150</v>
      </c>
      <c r="D7" s="26">
        <v>26219</v>
      </c>
      <c r="E7" s="24">
        <f>E1-D7</f>
        <v>19164</v>
      </c>
      <c r="F7" s="24">
        <f t="shared" si="0"/>
        <v>52.46817248459959</v>
      </c>
      <c r="G7" s="27">
        <v>53</v>
      </c>
      <c r="H7">
        <f>E49</f>
        <v>57</v>
      </c>
      <c r="J7">
        <f t="shared" si="1"/>
        <v>0</v>
      </c>
    </row>
    <row r="8" spans="1:10" ht="12.75">
      <c r="A8">
        <v>6</v>
      </c>
      <c r="B8" s="4" t="s">
        <v>6</v>
      </c>
      <c r="C8" s="4" t="s">
        <v>7</v>
      </c>
      <c r="D8" s="25">
        <v>19270</v>
      </c>
      <c r="E8" s="24">
        <f>E1-D8</f>
        <v>26113</v>
      </c>
      <c r="F8" s="24">
        <f t="shared" si="0"/>
        <v>71.49349760438056</v>
      </c>
      <c r="G8" s="27">
        <v>71</v>
      </c>
      <c r="H8">
        <f>E49</f>
        <v>57</v>
      </c>
      <c r="I8">
        <f>G8-H8</f>
        <v>14</v>
      </c>
      <c r="J8">
        <f t="shared" si="1"/>
        <v>1.4</v>
      </c>
    </row>
    <row r="9" spans="1:8" ht="12.75">
      <c r="A9">
        <v>7</v>
      </c>
      <c r="B9" s="4" t="s">
        <v>5</v>
      </c>
      <c r="C9" s="4" t="s">
        <v>131</v>
      </c>
      <c r="D9" s="25">
        <v>33024</v>
      </c>
      <c r="E9" s="24">
        <f>E1-D9</f>
        <v>12359</v>
      </c>
      <c r="F9" s="24">
        <f t="shared" si="0"/>
        <v>33.83709787816564</v>
      </c>
      <c r="G9" s="27">
        <v>34</v>
      </c>
      <c r="H9">
        <f>E49</f>
        <v>57</v>
      </c>
    </row>
    <row r="10" spans="1:10" ht="12.75">
      <c r="A10">
        <v>8</v>
      </c>
      <c r="B10" s="4" t="s">
        <v>171</v>
      </c>
      <c r="C10" s="4" t="s">
        <v>34</v>
      </c>
      <c r="D10" s="25">
        <v>26140</v>
      </c>
      <c r="E10" s="24">
        <f>E1-D10</f>
        <v>19243</v>
      </c>
      <c r="F10" s="24">
        <f t="shared" si="0"/>
        <v>52.68446269678302</v>
      </c>
      <c r="G10" s="27">
        <v>53</v>
      </c>
      <c r="H10">
        <f>E49</f>
        <v>57</v>
      </c>
      <c r="J10">
        <f t="shared" si="1"/>
        <v>0</v>
      </c>
    </row>
    <row r="11" spans="1:10" ht="12.75">
      <c r="A11">
        <v>9</v>
      </c>
      <c r="B11" s="21" t="s">
        <v>239</v>
      </c>
      <c r="C11" s="21" t="s">
        <v>240</v>
      </c>
      <c r="D11" s="25">
        <v>25947</v>
      </c>
      <c r="E11" s="24">
        <f>E1-D11</f>
        <v>19436</v>
      </c>
      <c r="F11" s="24">
        <f t="shared" si="0"/>
        <v>53.21286789869952</v>
      </c>
      <c r="G11" s="27">
        <v>53</v>
      </c>
      <c r="H11">
        <v>57</v>
      </c>
      <c r="J11">
        <v>0</v>
      </c>
    </row>
    <row r="12" spans="1:10" ht="12.75">
      <c r="A12">
        <v>10</v>
      </c>
      <c r="B12" s="21" t="s">
        <v>243</v>
      </c>
      <c r="C12" s="21" t="s">
        <v>242</v>
      </c>
      <c r="D12" s="25">
        <v>23678</v>
      </c>
      <c r="E12" s="150">
        <f>E1-D12</f>
        <v>21705</v>
      </c>
      <c r="F12" s="24">
        <f t="shared" si="0"/>
        <v>59.42505133470226</v>
      </c>
      <c r="G12" s="27">
        <v>59</v>
      </c>
      <c r="H12">
        <v>57</v>
      </c>
      <c r="I12">
        <v>2</v>
      </c>
      <c r="J12">
        <f>I12/10</f>
        <v>0.2</v>
      </c>
    </row>
    <row r="13" spans="1:10" ht="12.75">
      <c r="A13">
        <v>11</v>
      </c>
      <c r="B13" s="21" t="s">
        <v>248</v>
      </c>
      <c r="C13" s="21" t="s">
        <v>274</v>
      </c>
      <c r="D13" s="25">
        <v>22405</v>
      </c>
      <c r="E13" s="150">
        <f>E1-D13</f>
        <v>22978</v>
      </c>
      <c r="F13" s="24">
        <f t="shared" si="0"/>
        <v>62.91033538672142</v>
      </c>
      <c r="G13" s="27">
        <v>63</v>
      </c>
      <c r="H13">
        <v>57</v>
      </c>
      <c r="I13">
        <v>6</v>
      </c>
      <c r="J13">
        <f t="shared" si="1"/>
        <v>0.6</v>
      </c>
    </row>
    <row r="14" spans="1:10" ht="12.75">
      <c r="A14">
        <v>12</v>
      </c>
      <c r="B14" s="18" t="s">
        <v>8</v>
      </c>
      <c r="C14" s="18" t="s">
        <v>9</v>
      </c>
      <c r="D14" s="25">
        <v>27516</v>
      </c>
      <c r="E14" s="24">
        <f>E1-D14</f>
        <v>17867</v>
      </c>
      <c r="F14" s="24">
        <f t="shared" si="0"/>
        <v>48.917180013689254</v>
      </c>
      <c r="G14" s="27">
        <v>49</v>
      </c>
      <c r="H14">
        <f>E49</f>
        <v>57</v>
      </c>
      <c r="J14">
        <f t="shared" si="1"/>
        <v>0</v>
      </c>
    </row>
    <row r="15" spans="1:10" ht="12.75">
      <c r="A15">
        <v>13</v>
      </c>
      <c r="B15" s="4" t="s">
        <v>24</v>
      </c>
      <c r="C15" s="4" t="s">
        <v>25</v>
      </c>
      <c r="D15" s="26">
        <v>23285</v>
      </c>
      <c r="E15" s="27">
        <f>E1-D15</f>
        <v>22098</v>
      </c>
      <c r="F15" s="24">
        <f t="shared" si="0"/>
        <v>60.50102669404517</v>
      </c>
      <c r="G15" s="27">
        <v>61</v>
      </c>
      <c r="H15">
        <f>E49</f>
        <v>57</v>
      </c>
      <c r="I15">
        <f>G15-H15</f>
        <v>4</v>
      </c>
      <c r="J15">
        <f t="shared" si="1"/>
        <v>0.4</v>
      </c>
    </row>
    <row r="16" spans="1:10" ht="12.75">
      <c r="A16">
        <v>14</v>
      </c>
      <c r="B16" s="21" t="s">
        <v>28</v>
      </c>
      <c r="C16" s="21" t="s">
        <v>167</v>
      </c>
      <c r="D16" s="26">
        <v>21775</v>
      </c>
      <c r="E16" s="27">
        <f>E1-D16</f>
        <v>23608</v>
      </c>
      <c r="F16" s="24">
        <f t="shared" si="0"/>
        <v>64.63518138261465</v>
      </c>
      <c r="G16" s="27">
        <v>65</v>
      </c>
      <c r="H16">
        <f>E49</f>
        <v>57</v>
      </c>
      <c r="I16">
        <f>G16-H16</f>
        <v>8</v>
      </c>
      <c r="J16">
        <f t="shared" si="1"/>
        <v>0.8</v>
      </c>
    </row>
    <row r="17" spans="1:10" ht="12.75">
      <c r="A17">
        <v>15</v>
      </c>
      <c r="B17" s="4" t="s">
        <v>173</v>
      </c>
      <c r="C17" s="4" t="s">
        <v>185</v>
      </c>
      <c r="D17" s="26">
        <v>28029</v>
      </c>
      <c r="E17" s="27">
        <f>E1-D17</f>
        <v>17354</v>
      </c>
      <c r="F17" s="24">
        <f t="shared" si="0"/>
        <v>47.51266255989049</v>
      </c>
      <c r="G17" s="27">
        <v>48</v>
      </c>
      <c r="H17">
        <f>E49</f>
        <v>57</v>
      </c>
      <c r="J17">
        <f t="shared" si="1"/>
        <v>0</v>
      </c>
    </row>
    <row r="18" spans="1:10" ht="12.75">
      <c r="A18">
        <v>16</v>
      </c>
      <c r="B18" s="18" t="s">
        <v>35</v>
      </c>
      <c r="C18" s="18" t="s">
        <v>36</v>
      </c>
      <c r="D18" s="26">
        <v>32801</v>
      </c>
      <c r="E18" s="27">
        <f>E1-D18</f>
        <v>12582</v>
      </c>
      <c r="F18" s="24">
        <f t="shared" si="0"/>
        <v>34.4476386036961</v>
      </c>
      <c r="G18" s="27">
        <v>34</v>
      </c>
      <c r="H18">
        <f>E49</f>
        <v>57</v>
      </c>
      <c r="J18">
        <f t="shared" si="1"/>
        <v>0</v>
      </c>
    </row>
    <row r="19" spans="1:10" ht="12.75">
      <c r="A19">
        <v>17</v>
      </c>
      <c r="B19" s="18" t="s">
        <v>168</v>
      </c>
      <c r="C19" s="18" t="s">
        <v>169</v>
      </c>
      <c r="D19" s="26">
        <v>21221</v>
      </c>
      <c r="E19" s="27">
        <f>E1-D19</f>
        <v>24162</v>
      </c>
      <c r="F19" s="24">
        <f t="shared" si="0"/>
        <v>66.15195071868582</v>
      </c>
      <c r="G19" s="27">
        <v>66</v>
      </c>
      <c r="H19">
        <f>E49</f>
        <v>57</v>
      </c>
      <c r="I19">
        <f>G19-H19</f>
        <v>9</v>
      </c>
      <c r="J19">
        <f t="shared" si="1"/>
        <v>0.9</v>
      </c>
    </row>
    <row r="20" spans="1:10" ht="12.75">
      <c r="A20">
        <v>18</v>
      </c>
      <c r="B20" s="18" t="s">
        <v>110</v>
      </c>
      <c r="C20" s="18" t="s">
        <v>111</v>
      </c>
      <c r="D20" s="26">
        <v>20607</v>
      </c>
      <c r="E20" s="27">
        <f>E1-D20</f>
        <v>24776</v>
      </c>
      <c r="F20" s="24">
        <f t="shared" si="0"/>
        <v>67.83299110198494</v>
      </c>
      <c r="G20" s="27">
        <v>67</v>
      </c>
      <c r="H20">
        <f>E49</f>
        <v>57</v>
      </c>
      <c r="I20">
        <f>G20-H20</f>
        <v>10</v>
      </c>
      <c r="J20">
        <f t="shared" si="1"/>
        <v>1</v>
      </c>
    </row>
    <row r="21" spans="1:10" ht="12.75">
      <c r="A21">
        <v>19</v>
      </c>
      <c r="B21" s="18" t="s">
        <v>175</v>
      </c>
      <c r="C21" s="18" t="s">
        <v>186</v>
      </c>
      <c r="D21" s="25">
        <v>19917</v>
      </c>
      <c r="E21" s="24">
        <f>E1-D21</f>
        <v>25466</v>
      </c>
      <c r="F21" s="24">
        <f t="shared" si="0"/>
        <v>69.72210814510609</v>
      </c>
      <c r="G21" s="27">
        <v>69</v>
      </c>
      <c r="H21">
        <f>E49</f>
        <v>57</v>
      </c>
      <c r="I21">
        <f>G21-H21</f>
        <v>12</v>
      </c>
      <c r="J21">
        <f t="shared" si="1"/>
        <v>1.2</v>
      </c>
    </row>
    <row r="22" spans="1:10" ht="12.75">
      <c r="A22">
        <v>20</v>
      </c>
      <c r="B22" s="18" t="s">
        <v>187</v>
      </c>
      <c r="C22" s="18" t="s">
        <v>30</v>
      </c>
      <c r="D22" s="25">
        <v>23893</v>
      </c>
      <c r="E22" s="24">
        <f>E1-D22</f>
        <v>21490</v>
      </c>
      <c r="F22" s="24">
        <f t="shared" si="0"/>
        <v>58.836413415468854</v>
      </c>
      <c r="G22" s="27">
        <v>59</v>
      </c>
      <c r="H22">
        <f>E49</f>
        <v>57</v>
      </c>
      <c r="I22">
        <v>2</v>
      </c>
      <c r="J22">
        <f t="shared" si="1"/>
        <v>0.2</v>
      </c>
    </row>
    <row r="23" spans="1:10" ht="12.75">
      <c r="A23">
        <v>21</v>
      </c>
      <c r="B23" s="18" t="s">
        <v>5</v>
      </c>
      <c r="C23" s="18" t="s">
        <v>131</v>
      </c>
      <c r="D23" s="25">
        <v>33024</v>
      </c>
      <c r="E23" s="24">
        <f>E1-D23</f>
        <v>12359</v>
      </c>
      <c r="F23" s="24">
        <f t="shared" si="0"/>
        <v>33.83709787816564</v>
      </c>
      <c r="G23" s="27">
        <v>32</v>
      </c>
      <c r="H23">
        <f>E49</f>
        <v>57</v>
      </c>
      <c r="J23">
        <f t="shared" si="1"/>
        <v>0</v>
      </c>
    </row>
    <row r="24" spans="1:10" ht="12.75">
      <c r="A24">
        <v>22</v>
      </c>
      <c r="B24" s="21" t="s">
        <v>4</v>
      </c>
      <c r="C24" s="21" t="s">
        <v>108</v>
      </c>
      <c r="D24" s="25">
        <v>23384</v>
      </c>
      <c r="E24" s="24">
        <f>E1-D24</f>
        <v>21999</v>
      </c>
      <c r="F24" s="24">
        <f t="shared" si="0"/>
        <v>60.2299794661191</v>
      </c>
      <c r="G24" s="27">
        <v>60</v>
      </c>
      <c r="H24">
        <f>E49</f>
        <v>57</v>
      </c>
      <c r="I24">
        <f>G24-H24</f>
        <v>3</v>
      </c>
      <c r="J24">
        <f t="shared" si="1"/>
        <v>0.3</v>
      </c>
    </row>
    <row r="25" spans="1:10" ht="12.75">
      <c r="A25">
        <v>23</v>
      </c>
      <c r="B25" s="21" t="s">
        <v>41</v>
      </c>
      <c r="C25" s="21" t="s">
        <v>42</v>
      </c>
      <c r="D25" s="26">
        <v>22578</v>
      </c>
      <c r="E25" s="27">
        <f>E1-D25</f>
        <v>22805</v>
      </c>
      <c r="F25" s="24">
        <f>E25/365.25</f>
        <v>62.43668720054757</v>
      </c>
      <c r="G25" s="27">
        <v>62</v>
      </c>
      <c r="H25">
        <f>E49</f>
        <v>57</v>
      </c>
      <c r="I25">
        <f>G25-H25</f>
        <v>5</v>
      </c>
      <c r="J25">
        <f>I25/10</f>
        <v>0.5</v>
      </c>
    </row>
    <row r="26" spans="1:10" ht="12.75">
      <c r="A26">
        <v>24</v>
      </c>
      <c r="B26" s="21" t="s">
        <v>159</v>
      </c>
      <c r="C26" s="21" t="s">
        <v>160</v>
      </c>
      <c r="D26" s="26">
        <v>21626</v>
      </c>
      <c r="E26" s="27">
        <f>E1-D26</f>
        <v>23757</v>
      </c>
      <c r="F26" s="24">
        <f>E26/365.25</f>
        <v>65.04312114989733</v>
      </c>
      <c r="G26" s="27">
        <v>65</v>
      </c>
      <c r="H26">
        <f>E49</f>
        <v>57</v>
      </c>
      <c r="I26">
        <f>G26-H26</f>
        <v>8</v>
      </c>
      <c r="J26">
        <f>I26/10</f>
        <v>0.8</v>
      </c>
    </row>
    <row r="27" spans="1:10" ht="12.75">
      <c r="A27">
        <v>25</v>
      </c>
      <c r="B27" s="21" t="s">
        <v>143</v>
      </c>
      <c r="C27" s="21" t="s">
        <v>145</v>
      </c>
      <c r="D27" s="25">
        <v>35709</v>
      </c>
      <c r="E27" s="24">
        <f>E1-D27</f>
        <v>9674</v>
      </c>
      <c r="F27" s="24">
        <f>E27/365.25</f>
        <v>26.48596851471595</v>
      </c>
      <c r="G27" s="27">
        <v>26</v>
      </c>
      <c r="H27">
        <f>E49</f>
        <v>57</v>
      </c>
      <c r="J27">
        <f>I27/10</f>
        <v>0</v>
      </c>
    </row>
    <row r="28" spans="1:10" ht="12.75">
      <c r="A28">
        <v>26</v>
      </c>
      <c r="B28" s="1" t="s">
        <v>188</v>
      </c>
      <c r="C28" s="1" t="s">
        <v>49</v>
      </c>
      <c r="D28" s="25">
        <v>27477</v>
      </c>
      <c r="E28" s="24">
        <f>E1-D28</f>
        <v>17906</v>
      </c>
      <c r="F28" s="24">
        <f>E28/365.25</f>
        <v>49.02395619438741</v>
      </c>
      <c r="G28" s="27">
        <v>49</v>
      </c>
      <c r="H28">
        <f>E49</f>
        <v>57</v>
      </c>
      <c r="J28">
        <f>I28/10</f>
        <v>0</v>
      </c>
    </row>
    <row r="29" spans="1:10" ht="12.75">
      <c r="A29">
        <v>27</v>
      </c>
      <c r="B29" s="21" t="s">
        <v>50</v>
      </c>
      <c r="C29" s="21" t="s">
        <v>51</v>
      </c>
      <c r="D29" s="25">
        <v>20136</v>
      </c>
      <c r="E29" s="24">
        <f>E1-D29</f>
        <v>25247</v>
      </c>
      <c r="F29" s="24">
        <f>E29/365.25</f>
        <v>69.12251882272416</v>
      </c>
      <c r="G29" s="27">
        <v>69</v>
      </c>
      <c r="H29">
        <f>E49</f>
        <v>57</v>
      </c>
      <c r="I29">
        <f>G29-H29</f>
        <v>12</v>
      </c>
      <c r="J29">
        <f>I29/10</f>
        <v>1.2</v>
      </c>
    </row>
    <row r="30" spans="1:10" ht="12.75">
      <c r="A30">
        <v>28</v>
      </c>
      <c r="B30" s="4" t="s">
        <v>52</v>
      </c>
      <c r="C30" s="4" t="s">
        <v>53</v>
      </c>
      <c r="D30" s="25">
        <v>21767</v>
      </c>
      <c r="E30" s="24">
        <f>E1-D30</f>
        <v>23616</v>
      </c>
      <c r="F30" s="24">
        <f>E30/365.25</f>
        <v>64.65708418891171</v>
      </c>
      <c r="G30" s="27">
        <v>65</v>
      </c>
      <c r="H30">
        <f>E49</f>
        <v>57</v>
      </c>
      <c r="I30">
        <f>G30-H30</f>
        <v>8</v>
      </c>
      <c r="J30">
        <f>I30/10</f>
        <v>0.8</v>
      </c>
    </row>
    <row r="31" spans="1:10" ht="12.75">
      <c r="A31">
        <v>29</v>
      </c>
      <c r="B31" s="4" t="s">
        <v>170</v>
      </c>
      <c r="C31" s="4" t="s">
        <v>55</v>
      </c>
      <c r="D31" s="25">
        <v>22604</v>
      </c>
      <c r="E31" s="24">
        <f>E1-D31</f>
        <v>22779</v>
      </c>
      <c r="F31" s="24">
        <f>E31/365.25</f>
        <v>62.365503080082135</v>
      </c>
      <c r="G31" s="27">
        <v>62</v>
      </c>
      <c r="H31">
        <f>E49</f>
        <v>57</v>
      </c>
      <c r="I31">
        <f>G31-H31</f>
        <v>5</v>
      </c>
      <c r="J31">
        <f>I31/10</f>
        <v>0.5</v>
      </c>
    </row>
    <row r="32" spans="1:10" ht="12.75">
      <c r="A32">
        <v>30</v>
      </c>
      <c r="B32" s="18" t="s">
        <v>37</v>
      </c>
      <c r="C32" s="18" t="s">
        <v>13</v>
      </c>
      <c r="D32" s="25">
        <v>23486</v>
      </c>
      <c r="E32" s="24">
        <f>E1-D32</f>
        <v>21897</v>
      </c>
      <c r="F32" s="24">
        <f>E32/365.25</f>
        <v>59.950718685831625</v>
      </c>
      <c r="G32" s="27">
        <v>60</v>
      </c>
      <c r="H32" s="32">
        <v>57</v>
      </c>
      <c r="I32">
        <v>3</v>
      </c>
      <c r="J32">
        <f>I32/10</f>
        <v>0.3</v>
      </c>
    </row>
    <row r="33" spans="1:10" ht="12.75">
      <c r="A33" s="32">
        <v>31</v>
      </c>
      <c r="B33" s="4" t="s">
        <v>276</v>
      </c>
      <c r="C33" s="4" t="s">
        <v>277</v>
      </c>
      <c r="D33" s="25">
        <v>21633</v>
      </c>
      <c r="E33" s="24">
        <f>E1-D33</f>
        <v>23750</v>
      </c>
      <c r="F33" s="24">
        <f>E33/365.25</f>
        <v>65.02395619438741</v>
      </c>
      <c r="G33" s="27">
        <v>65</v>
      </c>
      <c r="H33">
        <v>57</v>
      </c>
      <c r="I33">
        <v>8</v>
      </c>
      <c r="J33">
        <v>0.8</v>
      </c>
    </row>
    <row r="34" ht="12.75">
      <c r="A34" s="32"/>
    </row>
    <row r="35" ht="12.75" customHeight="1">
      <c r="A35" s="32"/>
    </row>
    <row r="36" spans="1:7" ht="12.75">
      <c r="A36" s="32"/>
      <c r="B36" s="151"/>
      <c r="C36" s="151"/>
      <c r="D36" s="25"/>
      <c r="E36" s="24"/>
      <c r="F36" s="24"/>
      <c r="G36" s="27">
        <f>SUM(G3:G35)</f>
        <v>1776</v>
      </c>
    </row>
    <row r="37" ht="12.75">
      <c r="A37" s="32"/>
    </row>
    <row r="38" ht="12.75">
      <c r="A38" s="32"/>
    </row>
    <row r="39" ht="12.75">
      <c r="A39" s="32"/>
    </row>
    <row r="44" spans="2:7" ht="12.75">
      <c r="B44" s="18"/>
      <c r="C44" s="18"/>
      <c r="D44" s="25"/>
      <c r="E44" s="24"/>
      <c r="G44" s="27"/>
    </row>
    <row r="45" spans="2:3" ht="12.75">
      <c r="B45" s="1"/>
      <c r="C45" s="1"/>
    </row>
    <row r="46" spans="2:5" ht="12.75">
      <c r="B46" s="1"/>
      <c r="C46" s="1"/>
      <c r="D46" t="s">
        <v>95</v>
      </c>
      <c r="E46">
        <f>G36</f>
        <v>1776</v>
      </c>
    </row>
    <row r="47" spans="2:5" ht="12.75">
      <c r="B47" s="1"/>
      <c r="C47" s="1"/>
      <c r="D47" t="s">
        <v>96</v>
      </c>
      <c r="E47">
        <v>31</v>
      </c>
    </row>
    <row r="48" spans="2:5" ht="12.75">
      <c r="B48" s="1"/>
      <c r="C48" s="1"/>
      <c r="D48" t="s">
        <v>97</v>
      </c>
      <c r="E48">
        <f>E46/E47</f>
        <v>57.29032258064516</v>
      </c>
    </row>
    <row r="49" spans="4:6" ht="12.75">
      <c r="D49" t="s">
        <v>98</v>
      </c>
      <c r="E49">
        <v>57</v>
      </c>
      <c r="F49" t="s">
        <v>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J46" sqref="J46"/>
    </sheetView>
  </sheetViews>
  <sheetFormatPr defaultColWidth="11.421875" defaultRowHeight="12.75"/>
  <cols>
    <col min="4" max="4" width="8.28125" style="0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42"/>
      <c r="B4" s="42" t="s">
        <v>100</v>
      </c>
      <c r="C4" s="42" t="s">
        <v>201</v>
      </c>
      <c r="D4" s="42" t="s">
        <v>202</v>
      </c>
      <c r="E4" s="42"/>
      <c r="F4" s="42"/>
      <c r="G4" s="32"/>
    </row>
    <row r="5" spans="1:8" ht="12.75">
      <c r="A5" s="42">
        <v>1</v>
      </c>
      <c r="B5" s="44" t="s">
        <v>5</v>
      </c>
      <c r="C5" s="31">
        <v>9</v>
      </c>
      <c r="D5" s="31">
        <v>9.89</v>
      </c>
      <c r="E5" s="44"/>
      <c r="F5" s="44"/>
      <c r="G5" s="37"/>
      <c r="H5" s="1"/>
    </row>
    <row r="6" spans="1:8" ht="12.75">
      <c r="A6" s="42">
        <v>2</v>
      </c>
      <c r="B6" s="44" t="s">
        <v>253</v>
      </c>
      <c r="C6" s="31">
        <v>7</v>
      </c>
      <c r="D6" s="31">
        <v>8.78</v>
      </c>
      <c r="E6" s="43"/>
      <c r="F6" s="44"/>
      <c r="G6" s="37"/>
      <c r="H6" s="1"/>
    </row>
    <row r="7" spans="1:8" ht="12.75">
      <c r="A7" s="42">
        <v>3</v>
      </c>
      <c r="B7" s="44" t="s">
        <v>149</v>
      </c>
      <c r="C7" s="31">
        <v>5</v>
      </c>
      <c r="D7" s="31">
        <v>7.67</v>
      </c>
      <c r="E7" s="43"/>
      <c r="F7" s="44"/>
      <c r="G7" s="37"/>
      <c r="H7" s="1"/>
    </row>
    <row r="8" spans="1:8" ht="12.75">
      <c r="A8" s="42">
        <v>4</v>
      </c>
      <c r="B8" s="44" t="s">
        <v>8</v>
      </c>
      <c r="C8" s="31">
        <v>3</v>
      </c>
      <c r="D8" s="31">
        <v>6.56</v>
      </c>
      <c r="E8" s="43"/>
      <c r="F8" s="44"/>
      <c r="G8" s="37"/>
      <c r="H8" s="1"/>
    </row>
    <row r="9" spans="1:8" ht="12.75">
      <c r="A9" s="42">
        <v>5</v>
      </c>
      <c r="B9" s="44" t="s">
        <v>248</v>
      </c>
      <c r="C9" s="31">
        <v>1</v>
      </c>
      <c r="D9" s="31">
        <v>5.44</v>
      </c>
      <c r="E9" s="43"/>
      <c r="F9" s="44"/>
      <c r="G9" s="37"/>
      <c r="H9" s="1"/>
    </row>
    <row r="10" spans="1:8" ht="12.75">
      <c r="A10" s="42">
        <v>6</v>
      </c>
      <c r="B10" s="44" t="s">
        <v>239</v>
      </c>
      <c r="C10" s="31">
        <v>1</v>
      </c>
      <c r="D10" s="1">
        <v>4.33</v>
      </c>
      <c r="E10" s="43"/>
      <c r="F10" s="44"/>
      <c r="G10" s="37"/>
      <c r="H10" s="1"/>
    </row>
    <row r="11" spans="1:8" ht="12.75">
      <c r="A11" s="42">
        <v>7</v>
      </c>
      <c r="B11" s="44" t="s">
        <v>6</v>
      </c>
      <c r="C11" s="63">
        <v>1</v>
      </c>
      <c r="D11" s="1">
        <v>3.22</v>
      </c>
      <c r="E11" s="43"/>
      <c r="F11" s="44"/>
      <c r="G11" s="37"/>
      <c r="H11" s="1"/>
    </row>
    <row r="12" spans="1:8" ht="12.75">
      <c r="A12" s="42">
        <v>8</v>
      </c>
      <c r="B12" s="44" t="s">
        <v>113</v>
      </c>
      <c r="C12" s="31">
        <v>1</v>
      </c>
      <c r="D12" s="1">
        <v>2.11</v>
      </c>
      <c r="E12" s="43"/>
      <c r="F12" s="44"/>
      <c r="G12" s="37"/>
      <c r="H12" s="1"/>
    </row>
    <row r="13" spans="2:8" ht="12.75">
      <c r="B13" s="47" t="s">
        <v>181</v>
      </c>
      <c r="D13" s="1">
        <v>1</v>
      </c>
      <c r="E13" s="43"/>
      <c r="F13" s="44"/>
      <c r="G13" s="37"/>
      <c r="H13" s="1"/>
    </row>
    <row r="14" spans="2:8" ht="12.75">
      <c r="B14" s="42"/>
      <c r="F14" s="44"/>
      <c r="G14" s="37"/>
      <c r="H14" s="1"/>
    </row>
    <row r="15" spans="2:8" ht="12.75">
      <c r="B15" s="42"/>
      <c r="F15" s="44"/>
      <c r="G15" s="37"/>
      <c r="H15" s="1"/>
    </row>
    <row r="16" spans="2:8" ht="12.75">
      <c r="B16" s="42"/>
      <c r="F16" s="44"/>
      <c r="G16" s="37"/>
      <c r="H16" s="1"/>
    </row>
    <row r="17" spans="1:8" ht="12.75">
      <c r="A17" s="42"/>
      <c r="B17" s="44" t="s">
        <v>101</v>
      </c>
      <c r="C17" s="44"/>
      <c r="D17" s="44"/>
      <c r="E17" s="44"/>
      <c r="F17" s="44"/>
      <c r="G17" s="37"/>
      <c r="H17" s="1"/>
    </row>
    <row r="18" spans="1:8" ht="12.75">
      <c r="A18" s="42">
        <v>1</v>
      </c>
      <c r="B18" s="44" t="s">
        <v>173</v>
      </c>
      <c r="C18" s="43">
        <v>9</v>
      </c>
      <c r="D18" s="1">
        <v>10</v>
      </c>
      <c r="E18" s="44"/>
      <c r="F18" s="44"/>
      <c r="G18" s="37"/>
      <c r="H18" s="1"/>
    </row>
    <row r="19" spans="1:8" ht="12.75">
      <c r="A19" s="42">
        <v>2</v>
      </c>
      <c r="B19" s="44" t="s">
        <v>24</v>
      </c>
      <c r="C19" s="43">
        <v>7</v>
      </c>
      <c r="D19" s="1">
        <v>9</v>
      </c>
      <c r="E19" s="44"/>
      <c r="F19" s="44"/>
      <c r="G19" s="37"/>
      <c r="H19" s="1"/>
    </row>
    <row r="20" spans="1:8" ht="12.75">
      <c r="A20" s="42">
        <v>3</v>
      </c>
      <c r="B20" s="44" t="s">
        <v>260</v>
      </c>
      <c r="C20" s="43">
        <v>5</v>
      </c>
      <c r="D20" s="1">
        <v>8</v>
      </c>
      <c r="E20" s="44"/>
      <c r="F20" s="44"/>
      <c r="G20" s="37"/>
      <c r="H20" s="1"/>
    </row>
    <row r="21" spans="1:8" ht="12.75">
      <c r="A21" s="42">
        <v>4</v>
      </c>
      <c r="B21" s="44" t="s">
        <v>110</v>
      </c>
      <c r="C21" s="43">
        <v>3</v>
      </c>
      <c r="D21" s="1">
        <v>7</v>
      </c>
      <c r="E21" s="43"/>
      <c r="F21" s="44"/>
      <c r="G21" s="37"/>
      <c r="H21" s="1"/>
    </row>
    <row r="22" spans="1:8" ht="12.75">
      <c r="A22" s="42">
        <v>5</v>
      </c>
      <c r="B22" s="44" t="s">
        <v>28</v>
      </c>
      <c r="C22" s="42">
        <v>1</v>
      </c>
      <c r="D22" s="1">
        <v>6</v>
      </c>
      <c r="E22" s="43"/>
      <c r="F22" s="44"/>
      <c r="G22" s="37"/>
      <c r="H22" s="1"/>
    </row>
    <row r="23" spans="1:8" ht="12.75">
      <c r="A23" s="42"/>
      <c r="B23" s="47" t="s">
        <v>262</v>
      </c>
      <c r="C23" s="43">
        <v>0</v>
      </c>
      <c r="D23" s="1">
        <v>5</v>
      </c>
      <c r="E23" s="43"/>
      <c r="F23" s="44"/>
      <c r="G23" s="37"/>
      <c r="H23" s="1"/>
    </row>
    <row r="24" spans="1:8" ht="12.75">
      <c r="A24" s="42">
        <v>6</v>
      </c>
      <c r="B24" s="44" t="s">
        <v>168</v>
      </c>
      <c r="C24" s="43">
        <v>1</v>
      </c>
      <c r="D24" s="1">
        <v>4</v>
      </c>
      <c r="E24" s="43"/>
      <c r="F24" s="44"/>
      <c r="G24" s="37"/>
      <c r="H24" s="1"/>
    </row>
    <row r="25" spans="1:8" ht="12.75">
      <c r="A25" s="42">
        <v>7</v>
      </c>
      <c r="B25" s="44" t="s">
        <v>276</v>
      </c>
      <c r="C25" s="43">
        <v>1</v>
      </c>
      <c r="D25" s="1">
        <v>3</v>
      </c>
      <c r="E25" s="43"/>
      <c r="F25" s="44"/>
      <c r="G25" s="37"/>
      <c r="H25" s="1"/>
    </row>
    <row r="26" spans="1:8" ht="12.75">
      <c r="A26" s="42">
        <v>8</v>
      </c>
      <c r="B26" s="44" t="s">
        <v>175</v>
      </c>
      <c r="C26" s="44">
        <v>1</v>
      </c>
      <c r="D26" s="1">
        <v>2</v>
      </c>
      <c r="E26" s="44"/>
      <c r="F26" s="44"/>
      <c r="G26" s="37"/>
      <c r="H26" s="1"/>
    </row>
    <row r="27" spans="1:8" ht="12.75">
      <c r="A27" s="42">
        <v>9</v>
      </c>
      <c r="B27" s="44" t="s">
        <v>14</v>
      </c>
      <c r="C27" s="44">
        <v>1</v>
      </c>
      <c r="D27" s="1">
        <v>1</v>
      </c>
      <c r="E27" s="44"/>
      <c r="F27" s="44"/>
      <c r="G27" s="37"/>
      <c r="H27" s="1"/>
    </row>
    <row r="28" spans="1:8" ht="12.75">
      <c r="A28" s="42"/>
      <c r="B28" s="42"/>
      <c r="C28" s="42"/>
      <c r="D28" s="43"/>
      <c r="E28" s="44"/>
      <c r="F28" s="44"/>
      <c r="G28" s="37"/>
      <c r="H28" s="1"/>
    </row>
    <row r="29" spans="1:8" ht="12.75">
      <c r="A29" s="42"/>
      <c r="B29" s="44" t="s">
        <v>102</v>
      </c>
      <c r="C29" s="44"/>
      <c r="D29" s="43"/>
      <c r="E29" s="44"/>
      <c r="F29" s="44"/>
      <c r="G29" s="37"/>
      <c r="H29" s="1"/>
    </row>
    <row r="30" spans="2:8" ht="12.75">
      <c r="B30" s="44" t="s">
        <v>159</v>
      </c>
      <c r="C30" s="43">
        <v>6</v>
      </c>
      <c r="D30" s="31">
        <v>7.66</v>
      </c>
      <c r="E30" s="43"/>
      <c r="F30" s="44"/>
      <c r="G30" s="37"/>
      <c r="H30" s="1"/>
    </row>
    <row r="31" spans="1:8" ht="12.75">
      <c r="A31" s="42"/>
      <c r="B31" s="44" t="s">
        <v>41</v>
      </c>
      <c r="C31" s="43">
        <v>1</v>
      </c>
      <c r="D31" s="31">
        <v>4.33</v>
      </c>
      <c r="E31" s="43"/>
      <c r="F31" s="44"/>
      <c r="G31" s="37"/>
      <c r="H31" s="1"/>
    </row>
    <row r="32" spans="1:8" ht="12.75">
      <c r="A32" s="42"/>
      <c r="B32" s="47" t="s">
        <v>235</v>
      </c>
      <c r="D32" s="31">
        <v>1</v>
      </c>
      <c r="E32" s="43"/>
      <c r="F32" s="44"/>
      <c r="G32" s="37"/>
      <c r="H32" s="1"/>
    </row>
    <row r="33" spans="1:8" ht="12.75">
      <c r="A33" s="42"/>
      <c r="B33" s="44"/>
      <c r="C33" s="43"/>
      <c r="D33" s="31"/>
      <c r="E33" s="43"/>
      <c r="F33" s="44"/>
      <c r="G33" s="37"/>
      <c r="H33" s="1"/>
    </row>
    <row r="34" spans="1:8" ht="12.75">
      <c r="A34" s="42"/>
      <c r="B34" s="44" t="s">
        <v>250</v>
      </c>
      <c r="C34" s="44"/>
      <c r="D34" s="43"/>
      <c r="E34" s="44"/>
      <c r="F34" s="44"/>
      <c r="G34" s="37"/>
      <c r="H34" s="1"/>
    </row>
    <row r="35" spans="2:8" ht="12.75">
      <c r="B35" s="47" t="s">
        <v>17</v>
      </c>
      <c r="D35" s="63">
        <v>6</v>
      </c>
      <c r="F35" s="44"/>
      <c r="G35" s="37"/>
      <c r="H35" s="1"/>
    </row>
    <row r="36" spans="2:8" ht="12.75">
      <c r="B36" s="47" t="s">
        <v>115</v>
      </c>
      <c r="D36" s="63">
        <v>1</v>
      </c>
      <c r="F36" s="44"/>
      <c r="G36" s="37"/>
      <c r="H36" s="1"/>
    </row>
    <row r="37" spans="6:8" ht="12.75">
      <c r="F37" s="44"/>
      <c r="G37" s="37"/>
      <c r="H37" s="1"/>
    </row>
    <row r="38" spans="2:8" ht="12.75">
      <c r="B38" s="44" t="s">
        <v>166</v>
      </c>
      <c r="F38" s="44"/>
      <c r="G38" s="37"/>
      <c r="H38" s="1"/>
    </row>
    <row r="39" spans="1:8" ht="12.75">
      <c r="A39">
        <v>1</v>
      </c>
      <c r="B39" s="44" t="s">
        <v>38</v>
      </c>
      <c r="C39">
        <v>1</v>
      </c>
      <c r="D39">
        <v>1</v>
      </c>
      <c r="F39" s="44"/>
      <c r="G39" s="37"/>
      <c r="H39" s="1"/>
    </row>
    <row r="40" spans="6:8" ht="12.75">
      <c r="F40" s="44"/>
      <c r="G40" s="37"/>
      <c r="H40" s="1"/>
    </row>
    <row r="41" spans="1:7" ht="12.75">
      <c r="A41" s="42"/>
      <c r="B41" s="44" t="s">
        <v>103</v>
      </c>
      <c r="C41" s="44"/>
      <c r="D41" s="44"/>
      <c r="E41" s="44"/>
      <c r="F41" s="42"/>
      <c r="G41" s="32"/>
    </row>
    <row r="42" spans="1:7" ht="12.75">
      <c r="A42" s="42">
        <v>1</v>
      </c>
      <c r="B42" s="44" t="s">
        <v>50</v>
      </c>
      <c r="C42" s="43">
        <v>9</v>
      </c>
      <c r="D42" s="1">
        <v>9.57</v>
      </c>
      <c r="E42" s="44"/>
      <c r="F42" s="42"/>
      <c r="G42" s="32"/>
    </row>
    <row r="43" spans="1:7" ht="12.75">
      <c r="A43" s="42">
        <v>2</v>
      </c>
      <c r="B43" s="44" t="s">
        <v>37</v>
      </c>
      <c r="C43" s="43">
        <v>7</v>
      </c>
      <c r="D43" s="1">
        <v>8.14</v>
      </c>
      <c r="E43" s="44"/>
      <c r="F43" s="42"/>
      <c r="G43" s="32"/>
    </row>
    <row r="44" spans="1:7" ht="12.75">
      <c r="A44" s="42">
        <v>3</v>
      </c>
      <c r="B44" s="44" t="s">
        <v>143</v>
      </c>
      <c r="C44" s="43">
        <v>5</v>
      </c>
      <c r="D44" s="1">
        <v>6.71</v>
      </c>
      <c r="E44" s="44"/>
      <c r="F44" s="42"/>
      <c r="G44" s="32"/>
    </row>
    <row r="45" spans="1:7" ht="12.75">
      <c r="A45" s="42">
        <v>4</v>
      </c>
      <c r="B45" s="44" t="s">
        <v>199</v>
      </c>
      <c r="C45" s="43">
        <v>3</v>
      </c>
      <c r="D45" s="1">
        <v>5.29</v>
      </c>
      <c r="E45" s="44"/>
      <c r="F45" s="42"/>
      <c r="G45" s="32"/>
    </row>
    <row r="46" spans="1:7" ht="12.75">
      <c r="A46" s="42">
        <v>5</v>
      </c>
      <c r="B46" s="44" t="s">
        <v>52</v>
      </c>
      <c r="C46" s="44">
        <v>1</v>
      </c>
      <c r="D46" s="1">
        <v>3.86</v>
      </c>
      <c r="E46" s="44"/>
      <c r="F46" s="42"/>
      <c r="G46" s="32"/>
    </row>
    <row r="47" spans="1:6" ht="12.75">
      <c r="A47" s="42">
        <v>6</v>
      </c>
      <c r="B47" s="42" t="s">
        <v>170</v>
      </c>
      <c r="C47" s="42">
        <v>1</v>
      </c>
      <c r="D47" s="1">
        <v>2.43</v>
      </c>
      <c r="E47" s="44"/>
      <c r="F47" s="42"/>
    </row>
    <row r="48" spans="2:6" ht="12.75">
      <c r="B48" s="42" t="s">
        <v>4</v>
      </c>
      <c r="D48" s="1">
        <v>1</v>
      </c>
      <c r="E48" s="44"/>
      <c r="F48" s="42"/>
    </row>
    <row r="49" spans="5:6" ht="12.75">
      <c r="E49" s="44"/>
      <c r="F49" s="42"/>
    </row>
    <row r="50" ht="12.75">
      <c r="B50" s="42" t="s">
        <v>278</v>
      </c>
    </row>
    <row r="51" spans="2:4" ht="12.75">
      <c r="B51" s="94" t="s">
        <v>279</v>
      </c>
      <c r="D5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H22" sqref="H22"/>
    </sheetView>
  </sheetViews>
  <sheetFormatPr defaultColWidth="11.421875" defaultRowHeight="12.75"/>
  <sheetData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42"/>
      <c r="B3" s="42"/>
      <c r="C3" s="42"/>
      <c r="D3" s="42"/>
      <c r="E3" s="42"/>
      <c r="F3" s="42"/>
      <c r="G3" s="42"/>
    </row>
    <row r="4" spans="1:7" ht="12.75">
      <c r="A4" s="42"/>
      <c r="B4" s="42"/>
      <c r="C4" s="44"/>
      <c r="D4" s="43"/>
      <c r="E4" s="43"/>
      <c r="F4" s="42"/>
      <c r="G4" s="42"/>
    </row>
    <row r="5" spans="1:7" ht="12.75">
      <c r="A5" s="42"/>
      <c r="B5" s="42" t="s">
        <v>100</v>
      </c>
      <c r="C5" s="44" t="s">
        <v>201</v>
      </c>
      <c r="D5" s="43" t="s">
        <v>202</v>
      </c>
      <c r="E5" s="43"/>
      <c r="F5" s="42"/>
      <c r="G5" s="42"/>
    </row>
    <row r="6" spans="1:7" ht="12.75">
      <c r="A6" s="42">
        <v>1</v>
      </c>
      <c r="B6" s="42" t="s">
        <v>253</v>
      </c>
      <c r="C6" s="1">
        <v>9</v>
      </c>
      <c r="D6" s="3">
        <v>9.75</v>
      </c>
      <c r="E6" s="43"/>
      <c r="F6" s="42"/>
      <c r="G6" s="42"/>
    </row>
    <row r="7" spans="1:7" ht="12.75">
      <c r="A7" s="42">
        <v>2</v>
      </c>
      <c r="B7" t="s">
        <v>149</v>
      </c>
      <c r="C7" s="1">
        <v>7</v>
      </c>
      <c r="D7" s="3">
        <v>8.5</v>
      </c>
      <c r="E7" s="43"/>
      <c r="F7" s="42"/>
      <c r="G7" s="42"/>
    </row>
    <row r="8" spans="1:7" ht="12.75">
      <c r="A8" s="42">
        <v>3</v>
      </c>
      <c r="B8" s="42" t="s">
        <v>5</v>
      </c>
      <c r="C8" s="1">
        <v>5</v>
      </c>
      <c r="D8" s="3">
        <v>7.25</v>
      </c>
      <c r="E8" s="43"/>
      <c r="F8" s="42"/>
      <c r="G8" s="42"/>
    </row>
    <row r="9" spans="1:7" ht="12.75">
      <c r="A9" s="42">
        <v>4</v>
      </c>
      <c r="B9" s="42" t="s">
        <v>248</v>
      </c>
      <c r="C9" s="1">
        <v>3</v>
      </c>
      <c r="D9" s="3">
        <v>6</v>
      </c>
      <c r="E9" s="43"/>
      <c r="F9" s="42"/>
      <c r="G9" s="42"/>
    </row>
    <row r="10" spans="1:7" ht="12.75">
      <c r="A10" s="42">
        <v>5</v>
      </c>
      <c r="B10" s="42" t="s">
        <v>239</v>
      </c>
      <c r="C10" s="1">
        <v>1</v>
      </c>
      <c r="D10" s="3">
        <v>4.75</v>
      </c>
      <c r="E10" s="42"/>
      <c r="F10" s="42"/>
      <c r="G10" s="42"/>
    </row>
    <row r="11" spans="1:7" ht="12.75">
      <c r="A11" s="42">
        <v>6</v>
      </c>
      <c r="B11" s="42" t="s">
        <v>6</v>
      </c>
      <c r="C11" s="1">
        <v>1</v>
      </c>
      <c r="D11" s="3">
        <v>3.5</v>
      </c>
      <c r="E11" s="42"/>
      <c r="F11" s="42"/>
      <c r="G11" s="42"/>
    </row>
    <row r="12" spans="1:7" ht="12.75">
      <c r="A12" s="42"/>
      <c r="B12" s="94" t="s">
        <v>181</v>
      </c>
      <c r="D12" s="3">
        <v>2.25</v>
      </c>
      <c r="E12" s="42"/>
      <c r="F12" s="42"/>
      <c r="G12" s="42"/>
    </row>
    <row r="13" spans="1:7" ht="12.75">
      <c r="A13" s="42">
        <v>7</v>
      </c>
      <c r="B13" s="42" t="s">
        <v>8</v>
      </c>
      <c r="C13" s="1">
        <v>1</v>
      </c>
      <c r="D13" s="37">
        <v>1</v>
      </c>
      <c r="E13" s="44"/>
      <c r="F13" s="42"/>
      <c r="G13" s="42"/>
    </row>
    <row r="14" spans="1:7" ht="12.75">
      <c r="A14" s="42"/>
      <c r="B14" s="42"/>
      <c r="E14" s="44"/>
      <c r="F14" s="42"/>
      <c r="G14" s="42"/>
    </row>
    <row r="15" spans="1:7" ht="12.75">
      <c r="A15" s="42"/>
      <c r="B15" s="42" t="s">
        <v>101</v>
      </c>
      <c r="C15" s="44"/>
      <c r="D15" s="44"/>
      <c r="E15" s="44"/>
      <c r="F15" s="42"/>
      <c r="G15" s="42"/>
    </row>
    <row r="16" spans="1:7" ht="12.75">
      <c r="A16" s="42">
        <v>1</v>
      </c>
      <c r="B16" s="42" t="s">
        <v>187</v>
      </c>
      <c r="C16" s="31">
        <v>9</v>
      </c>
      <c r="D16" s="1">
        <v>10</v>
      </c>
      <c r="E16" s="44"/>
      <c r="F16" s="42"/>
      <c r="G16" s="42"/>
    </row>
    <row r="17" spans="1:7" ht="12.75">
      <c r="A17" s="42">
        <v>2</v>
      </c>
      <c r="B17" s="42" t="s">
        <v>24</v>
      </c>
      <c r="C17" s="31">
        <v>7</v>
      </c>
      <c r="D17" s="1">
        <v>9</v>
      </c>
      <c r="E17" s="44"/>
      <c r="F17" s="42"/>
      <c r="G17" s="42"/>
    </row>
    <row r="18" spans="1:7" ht="12.75">
      <c r="A18" s="42">
        <v>3</v>
      </c>
      <c r="B18" s="42" t="s">
        <v>110</v>
      </c>
      <c r="C18" s="31">
        <v>5</v>
      </c>
      <c r="D18" s="1">
        <v>8</v>
      </c>
      <c r="E18" s="44"/>
      <c r="F18" s="42"/>
      <c r="G18" s="42"/>
    </row>
    <row r="19" spans="1:7" ht="12.75">
      <c r="A19" s="42"/>
      <c r="B19" s="94" t="s">
        <v>262</v>
      </c>
      <c r="D19" s="1">
        <v>7</v>
      </c>
      <c r="E19" s="44"/>
      <c r="F19" s="42"/>
      <c r="G19" s="42"/>
    </row>
    <row r="20" spans="1:7" ht="12.75">
      <c r="A20" s="42">
        <v>4</v>
      </c>
      <c r="B20" s="42" t="s">
        <v>168</v>
      </c>
      <c r="C20" s="31">
        <v>3</v>
      </c>
      <c r="D20" s="1">
        <v>6</v>
      </c>
      <c r="E20" s="44"/>
      <c r="F20" s="42"/>
      <c r="G20" s="42"/>
    </row>
    <row r="21" spans="1:7" ht="12.75">
      <c r="A21" s="42">
        <v>5</v>
      </c>
      <c r="B21" s="42" t="s">
        <v>276</v>
      </c>
      <c r="C21" s="31">
        <v>1</v>
      </c>
      <c r="D21" s="1">
        <v>5</v>
      </c>
      <c r="E21" s="42"/>
      <c r="F21" s="42"/>
      <c r="G21" s="42"/>
    </row>
    <row r="22" spans="1:7" ht="12.75">
      <c r="A22" s="42">
        <v>6</v>
      </c>
      <c r="B22" s="42" t="s">
        <v>175</v>
      </c>
      <c r="C22" s="1">
        <v>1</v>
      </c>
      <c r="D22" s="1">
        <v>4</v>
      </c>
      <c r="E22" s="42"/>
      <c r="F22" s="42"/>
      <c r="G22" s="42"/>
    </row>
    <row r="23" spans="1:7" ht="12.75">
      <c r="A23" s="42">
        <v>7</v>
      </c>
      <c r="B23" s="42" t="s">
        <v>173</v>
      </c>
      <c r="C23" s="1">
        <v>1</v>
      </c>
      <c r="D23" s="1">
        <v>3</v>
      </c>
      <c r="E23" s="42"/>
      <c r="F23" s="42"/>
      <c r="G23" s="42"/>
    </row>
    <row r="24" spans="1:7" ht="12.75">
      <c r="A24" s="42">
        <v>8</v>
      </c>
      <c r="B24" s="42" t="s">
        <v>14</v>
      </c>
      <c r="C24" s="1">
        <v>1</v>
      </c>
      <c r="D24" s="1">
        <v>2</v>
      </c>
      <c r="E24" s="42"/>
      <c r="F24" s="42"/>
      <c r="G24" s="42"/>
    </row>
    <row r="25" spans="1:7" ht="12.75">
      <c r="A25" s="42">
        <v>9</v>
      </c>
      <c r="B25" s="42" t="s">
        <v>28</v>
      </c>
      <c r="C25" s="1">
        <v>1</v>
      </c>
      <c r="D25" s="1">
        <v>1</v>
      </c>
      <c r="E25" s="42"/>
      <c r="F25" s="42"/>
      <c r="G25" s="42"/>
    </row>
    <row r="26" spans="1:7" ht="12.75">
      <c r="A26" s="42"/>
      <c r="E26" s="42"/>
      <c r="F26" s="42"/>
      <c r="G26" s="42"/>
    </row>
    <row r="27" spans="1:7" ht="12.75">
      <c r="A27" s="42"/>
      <c r="E27" s="42"/>
      <c r="F27" s="42"/>
      <c r="G27" s="42"/>
    </row>
    <row r="28" spans="1:7" ht="12.75">
      <c r="A28" s="42"/>
      <c r="B28" s="42" t="s">
        <v>102</v>
      </c>
      <c r="C28" s="42"/>
      <c r="D28" s="42"/>
      <c r="E28" s="43"/>
      <c r="F28" s="42"/>
      <c r="G28" s="42"/>
    </row>
    <row r="29" spans="1:7" ht="12.75">
      <c r="A29" s="42">
        <v>1</v>
      </c>
      <c r="B29" s="42" t="s">
        <v>159</v>
      </c>
      <c r="C29" s="44">
        <v>6</v>
      </c>
      <c r="D29" s="31">
        <v>7.66</v>
      </c>
      <c r="E29" s="43"/>
      <c r="F29" s="42"/>
      <c r="G29" s="42"/>
    </row>
    <row r="30" spans="1:7" ht="12.75">
      <c r="A30" s="42">
        <v>2</v>
      </c>
      <c r="B30" s="42" t="s">
        <v>41</v>
      </c>
      <c r="C30" s="44">
        <v>1</v>
      </c>
      <c r="D30" s="31">
        <v>4.33</v>
      </c>
      <c r="E30" s="43"/>
      <c r="F30" s="42"/>
      <c r="G30" s="42"/>
    </row>
    <row r="31" spans="1:7" ht="12.75">
      <c r="A31" s="42"/>
      <c r="B31" s="94" t="s">
        <v>235</v>
      </c>
      <c r="C31" s="44"/>
      <c r="D31" s="31">
        <v>1</v>
      </c>
      <c r="E31" s="43"/>
      <c r="F31" s="42"/>
      <c r="G31" s="42"/>
    </row>
    <row r="32" spans="1:7" ht="12.75">
      <c r="A32" s="42"/>
      <c r="B32" s="42"/>
      <c r="C32" s="44"/>
      <c r="D32" s="43"/>
      <c r="E32" s="42"/>
      <c r="F32" s="42"/>
      <c r="G32" s="42"/>
    </row>
    <row r="33" spans="1:7" ht="12.75">
      <c r="A33" s="42"/>
      <c r="B33" s="42" t="s">
        <v>250</v>
      </c>
      <c r="E33" s="42"/>
      <c r="F33" s="42"/>
      <c r="G33" s="42"/>
    </row>
    <row r="34" spans="1:7" ht="12.75">
      <c r="A34" s="42"/>
      <c r="B34" s="94" t="s">
        <v>115</v>
      </c>
      <c r="D34" s="63">
        <v>6</v>
      </c>
      <c r="E34" s="43"/>
      <c r="F34" s="42"/>
      <c r="G34" s="42"/>
    </row>
    <row r="35" spans="1:7" ht="12.75">
      <c r="A35" s="42"/>
      <c r="B35" s="94" t="s">
        <v>17</v>
      </c>
      <c r="D35" s="63">
        <v>1</v>
      </c>
      <c r="E35" s="43"/>
      <c r="F35" s="42"/>
      <c r="G35" s="42"/>
    </row>
    <row r="36" spans="5:7" ht="12.75">
      <c r="E36" s="43"/>
      <c r="F36" s="42"/>
      <c r="G36" s="42"/>
    </row>
    <row r="37" spans="2:7" ht="12.75">
      <c r="B37" s="42" t="s">
        <v>166</v>
      </c>
      <c r="C37" s="44"/>
      <c r="D37" s="44"/>
      <c r="E37" s="43"/>
      <c r="F37" s="42"/>
      <c r="G37" s="42"/>
    </row>
    <row r="38" spans="2:7" ht="12.75">
      <c r="B38" s="42" t="s">
        <v>38</v>
      </c>
      <c r="C38" s="44">
        <v>1</v>
      </c>
      <c r="D38" s="1">
        <v>1</v>
      </c>
      <c r="E38" s="42"/>
      <c r="F38" s="42"/>
      <c r="G38" s="42"/>
    </row>
    <row r="39" spans="2:7" ht="12.75">
      <c r="B39" s="42"/>
      <c r="C39" s="44"/>
      <c r="D39" s="1"/>
      <c r="E39" s="42"/>
      <c r="F39" s="42"/>
      <c r="G39" s="42"/>
    </row>
    <row r="40" spans="2:7" ht="12.75">
      <c r="B40" s="42" t="s">
        <v>103</v>
      </c>
      <c r="C40" s="44"/>
      <c r="D40" s="43"/>
      <c r="E40" s="42"/>
      <c r="F40" s="42"/>
      <c r="G40" s="42"/>
    </row>
    <row r="41" spans="1:7" ht="12.75">
      <c r="A41">
        <v>1</v>
      </c>
      <c r="B41" s="42" t="s">
        <v>50</v>
      </c>
      <c r="C41" s="1">
        <v>9</v>
      </c>
      <c r="D41" s="1">
        <v>9.57</v>
      </c>
      <c r="E41" s="42"/>
      <c r="F41" s="42"/>
      <c r="G41" s="42"/>
    </row>
    <row r="42" spans="1:7" ht="12.75">
      <c r="A42">
        <v>2</v>
      </c>
      <c r="B42" s="42" t="s">
        <v>37</v>
      </c>
      <c r="C42" s="1">
        <v>7</v>
      </c>
      <c r="D42" s="1">
        <v>8.14</v>
      </c>
      <c r="E42" s="42"/>
      <c r="F42" s="42"/>
      <c r="G42" s="42"/>
    </row>
    <row r="43" spans="1:7" ht="12.75">
      <c r="A43">
        <v>3</v>
      </c>
      <c r="B43" s="42" t="s">
        <v>170</v>
      </c>
      <c r="C43" s="1">
        <v>5</v>
      </c>
      <c r="D43" s="1">
        <v>6.71</v>
      </c>
      <c r="E43" s="42"/>
      <c r="F43" s="42"/>
      <c r="G43" s="42"/>
    </row>
    <row r="44" spans="1:7" ht="12.75">
      <c r="A44">
        <v>4</v>
      </c>
      <c r="B44" s="42" t="s">
        <v>143</v>
      </c>
      <c r="C44" s="1">
        <v>3</v>
      </c>
      <c r="D44" s="1">
        <v>5.29</v>
      </c>
      <c r="E44" s="42"/>
      <c r="F44" s="42"/>
      <c r="G44" s="42"/>
    </row>
    <row r="45" spans="1:7" ht="12.75">
      <c r="A45">
        <v>5</v>
      </c>
      <c r="B45" s="42" t="s">
        <v>199</v>
      </c>
      <c r="C45" s="1">
        <v>1</v>
      </c>
      <c r="D45" s="1">
        <v>3.86</v>
      </c>
      <c r="E45" s="42"/>
      <c r="F45" s="42"/>
      <c r="G45" s="42"/>
    </row>
    <row r="46" spans="1:7" ht="12.75">
      <c r="A46">
        <v>6</v>
      </c>
      <c r="B46" s="42" t="s">
        <v>52</v>
      </c>
      <c r="C46" s="1">
        <v>1</v>
      </c>
      <c r="D46" s="1">
        <v>2.43</v>
      </c>
      <c r="E46" s="42"/>
      <c r="F46" s="42"/>
      <c r="G46" s="42"/>
    </row>
    <row r="47" spans="1:4" ht="12.75">
      <c r="A47">
        <v>7</v>
      </c>
      <c r="B47" s="42" t="s">
        <v>4</v>
      </c>
      <c r="C47" s="1">
        <v>1</v>
      </c>
      <c r="D47" s="1">
        <v>1</v>
      </c>
    </row>
    <row r="49" ht="12.75">
      <c r="B49" s="42" t="s">
        <v>278</v>
      </c>
    </row>
    <row r="50" spans="2:4" ht="12.75">
      <c r="B50" s="94" t="s">
        <v>279</v>
      </c>
      <c r="D50">
        <v>6</v>
      </c>
    </row>
    <row r="51" spans="2:4" ht="12.75">
      <c r="B51" s="42" t="s">
        <v>254</v>
      </c>
      <c r="C51">
        <v>1</v>
      </c>
      <c r="D5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C23"/>
  <sheetViews>
    <sheetView zoomScalePageLayoutView="0" workbookViewId="0" topLeftCell="A1">
      <selection activeCell="K64" sqref="K64"/>
    </sheetView>
  </sheetViews>
  <sheetFormatPr defaultColWidth="11.421875" defaultRowHeight="12.75"/>
  <sheetData>
    <row r="5" ht="12.75">
      <c r="C5" s="31"/>
    </row>
    <row r="6" ht="12.75">
      <c r="C6" s="31"/>
    </row>
    <row r="7" ht="12.75">
      <c r="C7" s="31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  <row r="17" ht="12.75">
      <c r="C17" s="37"/>
    </row>
    <row r="20" ht="12.75">
      <c r="C20" s="31"/>
    </row>
    <row r="21" ht="12.75">
      <c r="C21" s="31"/>
    </row>
    <row r="22" ht="12.75">
      <c r="C22" s="31"/>
    </row>
    <row r="23" ht="12.75">
      <c r="C23" s="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6:C23"/>
  <sheetViews>
    <sheetView zoomScalePageLayoutView="0" workbookViewId="0" topLeftCell="A1">
      <selection activeCell="B4" sqref="B4:D26"/>
    </sheetView>
  </sheetViews>
  <sheetFormatPr defaultColWidth="11.421875" defaultRowHeight="12.75"/>
  <sheetData>
    <row r="6" ht="12.75">
      <c r="C6" s="31"/>
    </row>
    <row r="7" ht="12.75">
      <c r="C7" s="31"/>
    </row>
    <row r="8" ht="12.75">
      <c r="C8" s="3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20" ht="12.75">
      <c r="C20" s="31"/>
    </row>
    <row r="21" ht="12.75">
      <c r="C21" s="31"/>
    </row>
    <row r="22" ht="12.75">
      <c r="C22" s="31"/>
    </row>
    <row r="23" ht="12.75">
      <c r="C23" s="3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 Biehl</cp:lastModifiedBy>
  <cp:lastPrinted>2023-07-03T17:40:23Z</cp:lastPrinted>
  <dcterms:created xsi:type="dcterms:W3CDTF">2016-04-26T06:48:31Z</dcterms:created>
  <dcterms:modified xsi:type="dcterms:W3CDTF">2024-05-10T11:00:17Z</dcterms:modified>
  <cp:category/>
  <cp:version/>
  <cp:contentType/>
  <cp:contentStatus/>
</cp:coreProperties>
</file>